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p\Desktop\EDITH 2020\AUSTERIDAD Y EFICIENCIA DEL GASTO PUBLICO2020\"/>
    </mc:Choice>
  </mc:AlternateContent>
  <bookViews>
    <workbookView xWindow="0" yWindow="0" windowWidth="20490" windowHeight="7650"/>
  </bookViews>
  <sheets>
    <sheet name="Hoja1" sheetId="1" r:id="rId1"/>
    <sheet name="Hoja3" sheetId="3" r:id="rId2"/>
  </sheets>
  <calcPr calcId="162913"/>
</workbook>
</file>

<file path=xl/calcChain.xml><?xml version="1.0" encoding="utf-8"?>
<calcChain xmlns="http://schemas.openxmlformats.org/spreadsheetml/2006/main">
  <c r="F54" i="1" l="1"/>
  <c r="G54" i="1" s="1"/>
  <c r="G17" i="1"/>
  <c r="G62" i="1"/>
  <c r="G64" i="1"/>
  <c r="G66" i="1"/>
  <c r="F66" i="1"/>
  <c r="G4" i="1"/>
  <c r="G3" i="1"/>
  <c r="G10" i="1" l="1"/>
  <c r="G11" i="1"/>
  <c r="G12" i="1"/>
  <c r="G13" i="1"/>
  <c r="G15" i="1"/>
  <c r="G68" i="1"/>
  <c r="G69" i="1"/>
  <c r="G70" i="1"/>
  <c r="G79" i="1"/>
  <c r="G101" i="1"/>
  <c r="G108" i="1"/>
  <c r="G109" i="1"/>
  <c r="F21" i="1"/>
  <c r="F4" i="1"/>
  <c r="F3" i="1"/>
  <c r="F16" i="1"/>
  <c r="F15" i="1"/>
  <c r="F13" i="1"/>
  <c r="F12" i="1"/>
  <c r="F11" i="1"/>
  <c r="F10" i="1"/>
  <c r="E66" i="1" l="1"/>
  <c r="E54" i="1" l="1"/>
  <c r="E17" i="1" l="1"/>
  <c r="F17" i="1" l="1"/>
  <c r="E117" i="1"/>
  <c r="D17" i="1" l="1"/>
  <c r="D117" i="1" l="1"/>
  <c r="F117" i="1" l="1"/>
</calcChain>
</file>

<file path=xl/sharedStrings.xml><?xml version="1.0" encoding="utf-8"?>
<sst xmlns="http://schemas.openxmlformats.org/spreadsheetml/2006/main" count="189" uniqueCount="153">
  <si>
    <t>CONCEPTO</t>
  </si>
  <si>
    <t>VALOR PAGADO EL MES O PERIODO ANTERIOR</t>
  </si>
  <si>
    <t>VALOR PAGADO EL MES O PERIODO INFORMADO</t>
  </si>
  <si>
    <t>VALOR ACUMULADO O PAGADO EN EL AÑO</t>
  </si>
  <si>
    <t>% VARIACIÓN DEL VALOR PAGADO EN EL MES O PERIODO RESPECTO AL TRIMESTRE DEL PERIODO ANTERIOR</t>
  </si>
  <si>
    <t>VALOR DEL REGISTRO PRESUPUESTAL DEL MES O PERIODO INFORMADO</t>
  </si>
  <si>
    <t>1.1 NOMINA</t>
  </si>
  <si>
    <t>TOTALES</t>
  </si>
  <si>
    <t>(F)</t>
  </si>
  <si>
    <t>(G)</t>
  </si>
  <si>
    <t>(H)</t>
  </si>
  <si>
    <t>(I)</t>
  </si>
  <si>
    <t>2.1 PERSONAL SUPERNUMERARIO</t>
  </si>
  <si>
    <t>Parafiscales</t>
  </si>
  <si>
    <t>SENA</t>
  </si>
  <si>
    <t>ICBF</t>
  </si>
  <si>
    <t>CAJAS DE COMPENSACIÓN FAMILIAR</t>
  </si>
  <si>
    <t>2.2 REMUNERACIÓN DE SERVICIOS TECNICOS</t>
  </si>
  <si>
    <t>2.3 HONORARIOS</t>
  </si>
  <si>
    <t>2.5 OTROS CONCEPTOS DE SERVICIO, PERSONALES INDIRECTOS - PASANTE SENA</t>
  </si>
  <si>
    <t>TOTAL</t>
  </si>
  <si>
    <t>3. N° DE PERSONAL DE PLANTA</t>
  </si>
  <si>
    <t>4. N° DE PERSONAL CONTRATADO ACTUALMENTE</t>
  </si>
  <si>
    <t>5. % DE PERSONAL CONTRATADO RESPECTO A LA PLANTA</t>
  </si>
  <si>
    <t>1. IMPRESOS, PÚBLICIDAD Y PUBLICACIONES (I.P.P)</t>
  </si>
  <si>
    <t>1.1 IMPRESIONES Y PUBLICACIONES</t>
  </si>
  <si>
    <t>1.2 AVISOS PUBLICITARIOS</t>
  </si>
  <si>
    <t>1.3 SUSCRIPCIONES</t>
  </si>
  <si>
    <t>1.4 ADQUISICIONES DE REVISTAS Y LIBROS</t>
  </si>
  <si>
    <t>1.5 OTROS GASTOS</t>
  </si>
  <si>
    <t>RESPONSABLE</t>
  </si>
  <si>
    <t xml:space="preserve">3142311627 SISTEMAS </t>
  </si>
  <si>
    <t>3138032731 OPERATIVA</t>
  </si>
  <si>
    <t>3138028975 ADMINISTRATIVA</t>
  </si>
  <si>
    <t>3208484868 GERENCIA</t>
  </si>
  <si>
    <t>3178942272 COACTIVO</t>
  </si>
  <si>
    <t>3178942263 JURIDICA</t>
  </si>
  <si>
    <t>3183409958  PAT SOATA</t>
  </si>
  <si>
    <t>3183508307 PLANEACION</t>
  </si>
  <si>
    <t>3203212527 SECRETARIA GERENCIA</t>
  </si>
  <si>
    <t>3214532992 PAT COMBITA</t>
  </si>
  <si>
    <t>3176366101 PAT NOBSA</t>
  </si>
  <si>
    <t>3176400082 PAT MONIQUIRA</t>
  </si>
  <si>
    <t>3176488700 GUATEQUE</t>
  </si>
  <si>
    <t>3176581134 PAT RAMIRIQUI</t>
  </si>
  <si>
    <t>3176607795 PAT VILLADELEYVA</t>
  </si>
  <si>
    <t>3178932525 PAT SANTA ROSA</t>
  </si>
  <si>
    <t>3178932531 SEGURIDAD VIAL</t>
  </si>
  <si>
    <t>3176432790 PAT SABOYA</t>
  </si>
  <si>
    <t>Nobsa - 7773019</t>
  </si>
  <si>
    <t>Saboya - 7255439</t>
  </si>
  <si>
    <t>Guateque 7540369</t>
  </si>
  <si>
    <t>Soatá - 7880082</t>
  </si>
  <si>
    <t>Miraflores - 7331794</t>
  </si>
  <si>
    <t>Villa de Leyva - 7321221</t>
  </si>
  <si>
    <t>Ramiriquí - 7327031</t>
  </si>
  <si>
    <t>INTERNET</t>
  </si>
  <si>
    <t xml:space="preserve">INTERNET </t>
  </si>
  <si>
    <t>BANDA ANCHA SEDE ADMINISTRATIVA</t>
  </si>
  <si>
    <t xml:space="preserve">Paquete  PRO 5 dispo </t>
  </si>
  <si>
    <t xml:space="preserve">COMBITA BANDA INTERNET DEDICADO ANCHO DE BANDA ORIGEN 4MBPS Tunja </t>
  </si>
  <si>
    <t xml:space="preserve">Dirección IP FIJA COMBITA </t>
  </si>
  <si>
    <t>1. ADQUISICIÓN DE BIENES</t>
  </si>
  <si>
    <t>Periodo anterior</t>
  </si>
  <si>
    <t>Periodo informado</t>
  </si>
  <si>
    <t>2. MATERIALES Y SUMINISTROS</t>
  </si>
  <si>
    <t>3.1 MANTENIMIENTO DE VEHÍCULOS</t>
  </si>
  <si>
    <t>4.1 PÓLIZAS DE SEGUROS</t>
  </si>
  <si>
    <t>5.1 PEAJES</t>
  </si>
  <si>
    <t>6. OTROS GASTOS</t>
  </si>
  <si>
    <t>6.1 OTROS GASTOS ASOCIADOS AL PARQUE AUTOMOTOR</t>
  </si>
  <si>
    <t>No DE VEHÍCULOS ACTIVOS CON QUE CUENTA LA ENTIDAD</t>
  </si>
  <si>
    <t>No DE VEHÍCULOS INACTIVOS CON QUE CUENTA LA ENTIDAD</t>
  </si>
  <si>
    <t>No DE PERSONAL ASOCIADO A LA CONDUCCIÓN DE VEHÍCULOS</t>
  </si>
  <si>
    <t>No DE PERSONAL ASOCIADO A LA CUSTODIA DE VEHÍCULOS</t>
  </si>
  <si>
    <t>No DE PERSONAL ASOCIADO AL MANTENIMIENTO DE VEHÍCULOS</t>
  </si>
  <si>
    <t>INFORME SOBRE INMUEBLES, MANTENIMIENTO Y MEJORAS</t>
  </si>
  <si>
    <t>1. COMPRA DE INMUEBLES</t>
  </si>
  <si>
    <t>5. OTROS</t>
  </si>
  <si>
    <t>1. ASIGNACIÓN DE USO DE TELEFONOS CELULARES (A.U.T.C)</t>
  </si>
  <si>
    <t>N°</t>
  </si>
  <si>
    <t>VALOR AUTORIZADO CONSUMO MENSUAL (D)</t>
  </si>
  <si>
    <t>VALOR REINTEGRO</t>
  </si>
  <si>
    <t>NUMERO DE TELEFONO</t>
  </si>
  <si>
    <t>VALOR TOTAL PAGADO O PERIODO EN EL MES O PERIODO ANTERIOR</t>
  </si>
  <si>
    <t>VALOR PAGADO EN EL MES O PERIDO INFORMADO</t>
  </si>
  <si>
    <t>% VARIACIÓN PAGADO EN EL MES RESPECTO AL MES ANTERIOR</t>
  </si>
  <si>
    <t>2. INFORMES SOBRE TELEFONOS FIJOS</t>
  </si>
  <si>
    <t>Moniquirá - 7282682</t>
  </si>
  <si>
    <t>TELEVISION</t>
  </si>
  <si>
    <t>1.1 COMPRA DE VEHÍCULOS</t>
  </si>
  <si>
    <t>Acumulado Año</t>
  </si>
  <si>
    <t>Variación %</t>
  </si>
  <si>
    <t>DUO CIUDAD ORIGEN TUNJA</t>
  </si>
  <si>
    <t>2.1 LLANTAS REPUESTOS Y ACCESORIOS</t>
  </si>
  <si>
    <t>2.2 COMBUSTIBLES Y ACEITE (Existe contrato)</t>
  </si>
  <si>
    <t>4. SEGUROS</t>
  </si>
  <si>
    <t>5. GASTOS DE DESPLAZAMIENTO</t>
  </si>
  <si>
    <t>5.2 DESPLAZAMIENTOS</t>
  </si>
  <si>
    <t>VALOR PAGADO EN EL MES O PERIODO INFORMADO</t>
  </si>
  <si>
    <t>2. MANTENIMIENTO DE INMUEBLES-INFRAESTRUCTURA</t>
  </si>
  <si>
    <t>3. MANTENIMIENTO DE EDIFICACIONES</t>
  </si>
  <si>
    <t>4. MEJORAS DE INMUEBLES</t>
  </si>
  <si>
    <t xml:space="preserve">2.4 VIATICOS  Y GASTOS DE VIAJE </t>
  </si>
  <si>
    <t>3185326366 ALARMA COMBITA-archivo</t>
  </si>
  <si>
    <t xml:space="preserve">SEDE ADMIISTRATIVA TV +INTERNET </t>
  </si>
  <si>
    <t xml:space="preserve">RECOMENDACIONES Y/O OBSERVACIONES: </t>
  </si>
  <si>
    <t>SEDE</t>
  </si>
  <si>
    <t xml:space="preserve">SEDE </t>
  </si>
  <si>
    <t>LD MONIQUIRA</t>
  </si>
  <si>
    <t>LD MIRAFLORES</t>
  </si>
  <si>
    <t>LD sede</t>
  </si>
  <si>
    <t>LD NOBSA</t>
  </si>
  <si>
    <t>LD  sede</t>
  </si>
  <si>
    <t>LD SOATA</t>
  </si>
  <si>
    <t>PBX</t>
  </si>
  <si>
    <t xml:space="preserve">N° de telefono </t>
  </si>
  <si>
    <t xml:space="preserve">TELEFONIA+INTERNET  AUDITORIO  </t>
  </si>
  <si>
    <t>7432283-7436195-7450909-7434374</t>
  </si>
  <si>
    <t>Guateque</t>
  </si>
  <si>
    <t>Nobsa</t>
  </si>
  <si>
    <t xml:space="preserve">Villa de Leyva </t>
  </si>
  <si>
    <t xml:space="preserve">ANCHO BANDA 4 MBPS 7452430 </t>
  </si>
  <si>
    <t>SEDE ADMINISTRATIVA</t>
  </si>
  <si>
    <t>VALOR CONSUMO PERIODO</t>
  </si>
  <si>
    <t>ANCHO DE BANDA  10 MBPS</t>
  </si>
  <si>
    <t>3162372192 COBRO COACTIVO</t>
  </si>
  <si>
    <t>COMBITA CANAL DEDICADO INTERNET</t>
  </si>
  <si>
    <t>Saboya</t>
  </si>
  <si>
    <t xml:space="preserve">PAT </t>
  </si>
  <si>
    <t xml:space="preserve">PLAN MEPE MULTIOPERADOR  10000 </t>
  </si>
  <si>
    <t>RECOMENDACIÓN DE RIGOR:</t>
  </si>
  <si>
    <t xml:space="preserve">EDITH CARDENAS HERRERA                               Jefe Oficina Asesora de Control Interno </t>
  </si>
  <si>
    <t>PRIMER TRIMESTRE 2020</t>
  </si>
  <si>
    <t>NO PRESENTA INFORMACION DEL VALOR PAGADO</t>
  </si>
  <si>
    <r>
      <t xml:space="preserve">                                                              INFORME SOBRE AUSTERIDAD Y EFICIENCIA DEL GASTO PUBLICO
                                                                                              </t>
    </r>
    <r>
      <rPr>
        <b/>
        <sz val="11"/>
        <color theme="1"/>
        <rFont val="Calibri"/>
        <family val="2"/>
        <scheme val="minor"/>
      </rPr>
      <t xml:space="preserve">OFICINA DE CONTROL INTERNO </t>
    </r>
    <r>
      <rPr>
        <sz val="11"/>
        <color theme="1"/>
        <rFont val="Calibri"/>
        <family val="2"/>
        <scheme val="minor"/>
      </rPr>
      <t xml:space="preserve">
                                                                                                      SEGUNDO TRIMESTRE   2020
                                                     ADMINISTRACIÓN DE PERSONAL Y CONTRATACIÓN DE SERVICIOS PERSONALES
</t>
    </r>
  </si>
  <si>
    <t>No presentó información</t>
  </si>
  <si>
    <t>Total pagado  con corte a 30 de Junio 2020</t>
  </si>
  <si>
    <t>La entidad cuenta con un conductor de libre nombramiento y remoción.</t>
  </si>
  <si>
    <t>La información reportada de personal de planta y contratado  incluye los contratos con  aprendices SENA.información suministrada por el área juridica del ITBOY.</t>
  </si>
  <si>
    <t>valor pagado el mes o perido anterior</t>
  </si>
  <si>
    <t xml:space="preserve">Valor pagado en el mes o periodo actual </t>
  </si>
  <si>
    <t xml:space="preserve">La información solicitada a Gerencia y suministrada por  la auxiliar administrativa del área Financiera  es suficiente para   inisitir en  la misma recomendación desde hace varios informes atrás , reducir el gasto en telefonía e internet se vuelve inaceptable  pagar telefonia fija en una facturación, telefonia de discado directo nacional en otra facturación  y telefónia  celular en otra factura  a los Puntos de Atención  de Transito  y  para la sede administrativa , Es de reflexionar sobre las quejas  de los usuarios por precisamente no contestar los teléfonos por parte de la entidad.                                                                                               </t>
  </si>
  <si>
    <r>
      <rPr>
        <b/>
        <sz val="11"/>
        <color theme="1"/>
        <rFont val="Calibri"/>
        <family val="2"/>
        <scheme val="minor"/>
      </rPr>
      <t>Observar y atender las recomendaciones  que la Oficina de Control Interno deja a través de este informe  que repite las anteriormente formuladas .</t>
    </r>
    <r>
      <rPr>
        <sz val="11"/>
        <color theme="1"/>
        <rFont val="Calibri"/>
        <family val="2"/>
        <scheme val="minor"/>
      </rPr>
      <t xml:space="preserve"> Con base en la  información suministrada para el presente informe se encuentra que siguen pagandose facturas por telefonia fija, telefonia celular y telefonia de larga distancia  variación alguna en los servici para el servicio de los 10  Puntos de atención de Tránsito .(En el pasado Informe de Austeridad y eficiencia del gasto público con corte a 30 de Diciembre del 2019  , que se presentó  en el mes de febrero 2020 , que a letra  recomendó:                                                                                                                                                                                                                        "</t>
    </r>
    <r>
      <rPr>
        <b/>
        <i/>
        <sz val="11"/>
        <color theme="1"/>
        <rFont val="Calibri"/>
        <family val="2"/>
        <scheme val="minor"/>
      </rPr>
      <t xml:space="preserve">Se reitera desde la oficina de Control Interno la necesidad imperiosa de analizar  el costo beneficio de la telefonia local - telefomia de Discado  Directo Nacionalcuando tambien se tienen en algunos PATS telefonia celular . Igualmente analizar y tomar decisiones respecto de los costos de tener telegfonia de discado directo nacional, local en varias dependencias de la entidad  verificando su uso y costo beneficio, ya que debe mejorarse aún más los costos de las comunicaciones del ITBOY. Es reiterativo que se debe planear,  analizar y tomar las decisiones que no traigan reprocesos  a la ejecución del día a día de la entidad. buscar la forma de manejar los costos de la telefonia a traves de 1 o mínimo número de facturas"  ) .      </t>
    </r>
    <r>
      <rPr>
        <sz val="11"/>
        <color theme="1"/>
        <rFont val="Calibri"/>
        <family val="2"/>
        <scheme val="minor"/>
      </rPr>
      <t xml:space="preserve"> Esta oficina insiste en que podria entonces tratarse de una mala practica  que la entidad pague  con dineros públicos por telefonia fija y que correspondiendo al mismo número telefonico , tambien la entidad pague factura por  servicio de Discado Directo nacional. Igualmente  no fue allegado el informe solicitado en el anterior informe de austeridad y efiecincia del gasto público II trimestre 2020. </t>
    </r>
    <r>
      <rPr>
        <b/>
        <sz val="11"/>
        <color theme="1"/>
        <rFont val="Calibri"/>
        <family val="2"/>
        <scheme val="minor"/>
      </rPr>
      <t xml:space="preserve">Esta oficina recomienda  nuevamente establecer de manera urgente  mayores canales de accesibilidad  eficientes  para los usuarios buscando minimizar al maximo los gastos no justificados por  telefonía, de lo cual debe </t>
    </r>
    <r>
      <rPr>
        <b/>
        <u/>
        <sz val="11"/>
        <color theme="1"/>
        <rFont val="Calibri"/>
        <family val="2"/>
        <scheme val="minor"/>
      </rPr>
      <t>presentarse el respectivo plan de mejoramiento a la Oficina de Control Interno  de Gestón</t>
    </r>
    <r>
      <rPr>
        <b/>
        <sz val="11"/>
        <color theme="1"/>
        <rFont val="Calibri"/>
        <family val="2"/>
        <scheme val="minor"/>
      </rPr>
      <t>."     De otro lado para ste informe se solicita realizar el análisis de la necesidad de  pagar servicio de telefonia celular para las areas directivas , administrativas y asesoras que pudieran tener este servicio que se funda en erogación del presupuesto público. La entidad requiere de grandes esfuerzos  materializados.</t>
    </r>
  </si>
  <si>
    <t xml:space="preserve"> El Pat de Saboya no presenta valor pagado  de telefonía fija durante el  primer trimestre 2020.</t>
  </si>
  <si>
    <r>
      <rPr>
        <b/>
        <sz val="14"/>
        <color theme="1"/>
        <rFont val="Calibri"/>
        <family val="2"/>
        <scheme val="minor"/>
      </rPr>
      <t>El pago de Nómina  para este trimestre 2020 obedece a  que se pagaron dentro del período 2 meses de salario a los trabajadores.</t>
    </r>
    <r>
      <rPr>
        <sz val="9"/>
        <color theme="1"/>
        <rFont val="Calibri"/>
        <family val="2"/>
        <scheme val="minor"/>
      </rPr>
      <t xml:space="preserve"> </t>
    </r>
  </si>
  <si>
    <t>Para este segundo trimestre 2020 encontramos un valor superior al reportado en el primer trimestre 2020 de parafiscales,  en razón a que al pagar mes vencido en este  trimestre tambien cobija el pago del mes de marzo 2020.Pago que la entidad viene realizando con prioridad , en aplicación al marco juridico regulatorio.</t>
  </si>
  <si>
    <t>El número 7450905 presenta 2 cobros  uno por TELEFONIA+INTERNET AUDITORIO correspondiente al valor $289,225 y también se encuentra incluido en el cobro de LD ( larga distancia)  $378,420, Saboya., Guateque y Ramiriquï no presentamn valor de telefonia fija para este  segundo trimestre 2020.</t>
  </si>
  <si>
    <t>% de VARIACION ENTRE PERIODOS REPORTADOS</t>
  </si>
  <si>
    <t>EL consumo de celular disminuyó en los 10 PATS del consumo total primer trimestre 2020  por valor de $672894, respecto del consumo  del segundo trimestre 2020 $682382 la suma de $9,488</t>
  </si>
  <si>
    <t>2,476,290</t>
  </si>
  <si>
    <t>2,703,342</t>
  </si>
  <si>
    <r>
      <t xml:space="preserve">La información sobre el gasto por telefonía celular,larga distancia, local e internet  para el segundo trimestre de 2020 ,no presenta cambios ostencibles  en favor de la Austeridad para el ITBOY  por ahora, los valores informados  de manera general corresponden  al servicio de 2 meses de facturación.  La  variación en el costo mes y el mismo número de lineas y de facturas se mantiene, según la información aportada, sin observancia de las Recomendaciondees del área de Control Interno. A lo anterior se agrega parte del  informe escrito presentado por el área de Sistemas , asï: </t>
    </r>
    <r>
      <rPr>
        <b/>
        <i/>
        <sz val="11"/>
        <color theme="1"/>
        <rFont val="Calibri"/>
        <family val="2"/>
        <scheme val="minor"/>
      </rPr>
      <t>" las lineas telefónicas son suministradas por Colombia Telecomunicaciones empresa con quien ya se gestionóla suspensión de las mismas , sin embargo este proceso tarda mas o menos 30 dias". "Todos lospuntos de atención  cuentan en este momento con  la solución teléfonía IP, por tanto ningún punto de atención continuará con telefonía convencional "</t>
    </r>
    <r>
      <rPr>
        <b/>
        <sz val="11"/>
        <color theme="1"/>
        <rFont val="Calibri"/>
        <family val="2"/>
        <scheme val="minor"/>
      </rPr>
      <t xml:space="preserve">referido esto último a telefonía local y LD- Nacional . de otro lado tambiín informa que todos los puntos cuentan con internet por fibra óptica. En el informe también el área de Sistemas advierte que  </t>
    </r>
    <r>
      <rPr>
        <b/>
        <i/>
        <sz val="11"/>
        <color theme="1"/>
        <rFont val="Calibri"/>
        <family val="2"/>
        <scheme val="minor"/>
      </rPr>
      <t>" en temas de internet y la telefonía se realiza a atrves de un conmutador con cuya planta telefónica está en muy mal estado y debe ser reemplazad, el PBX implica gastos  en líneas telefónicas tanto en la sede central como en cada uno de los puntos de atención , generando costos por llamada realizada".</t>
    </r>
    <r>
      <rPr>
        <b/>
        <sz val="11"/>
        <color theme="1"/>
        <rFont val="Calibri"/>
        <family val="2"/>
        <scheme val="minor"/>
      </rPr>
      <t>Asegura qu</t>
    </r>
    <r>
      <rPr>
        <b/>
        <i/>
        <sz val="11"/>
        <color theme="1"/>
        <rFont val="Calibri"/>
        <family val="2"/>
        <scheme val="minor"/>
      </rPr>
      <t>e " Para este año se inició el proceso para la implementación de telefonía de voz sobre IP, para lo cual se requería de canales robustos para el manejo de voz sobre red de datos".</t>
    </r>
    <r>
      <rPr>
        <b/>
        <sz val="11"/>
        <color theme="1"/>
        <rFont val="Calibri"/>
        <family val="2"/>
        <scheme val="minor"/>
      </rPr>
      <t>Manifiesta en su informe que:</t>
    </r>
    <r>
      <rPr>
        <b/>
        <i/>
        <sz val="11"/>
        <color theme="1"/>
        <rFont val="Calibri"/>
        <family val="2"/>
        <scheme val="minor"/>
      </rPr>
      <t xml:space="preserve">  La telefonía IP ofrece en resumen para el Instituto los siguientes beneficios: * mayor escalbilidad con una minima inversión de infraestructuras, *servicios de telecomunicaciones avanzados gratuitos, *Ahorro hasta un 60% en tu factura de teléfono.</t>
    </r>
    <r>
      <rPr>
        <b/>
        <sz val="11"/>
        <color theme="1"/>
        <rFont val="Calibri"/>
        <family val="2"/>
        <scheme val="minor"/>
      </rPr>
      <t>Se espera avances para el próximo informe.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</si>
</sst>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quot;$&quot;\ #,##0_);[Red]\(&quot;$&quot;\ #,##0\)"/>
    <numFmt numFmtId="165" formatCode="_(&quot;$&quot;\ * #,##0_);_(&quot;$&quot;\ * \(#,##0\);_(&quot;$&quot;\ * &quot;-&quot;_);_(@_)"/>
    <numFmt numFmtId="166" formatCode="_(&quot;$&quot;\ * #,##0.00_);_(&quot;$&quot;\ * \(#,##0.00\);_(&quot;$&quot;\ * &quot;-&quot;??_);_(@_)"/>
    <numFmt numFmtId="167" formatCode="&quot;$&quot;\ #,##0"/>
    <numFmt numFmtId="168" formatCode="0.000"/>
  </numFmts>
  <fonts count="13" x14ac:knownFonts="1">
    <font>
      <sz val="11"/>
      <color theme="1"/>
      <name val="Calibri"/>
      <family val="2"/>
      <scheme val="minor"/>
    </font>
    <font>
      <sz val="11"/>
      <color theme="1"/>
      <name val="Calibri"/>
      <family val="2"/>
      <scheme val="minor"/>
    </font>
    <font>
      <sz val="9"/>
      <color theme="1"/>
      <name val="Calibri"/>
      <family val="2"/>
      <scheme val="minor"/>
    </font>
    <font>
      <b/>
      <sz val="9"/>
      <color theme="1"/>
      <name val="Calibri"/>
      <family val="2"/>
      <scheme val="minor"/>
    </font>
    <font>
      <b/>
      <sz val="11"/>
      <color theme="1"/>
      <name val="Calibri"/>
      <family val="2"/>
      <scheme val="minor"/>
    </font>
    <font>
      <b/>
      <sz val="10"/>
      <color theme="1"/>
      <name val="Calibri"/>
      <family val="2"/>
      <scheme val="minor"/>
    </font>
    <font>
      <b/>
      <sz val="18"/>
      <color theme="1"/>
      <name val="Calibri"/>
      <family val="2"/>
      <scheme val="minor"/>
    </font>
    <font>
      <b/>
      <i/>
      <sz val="11"/>
      <color theme="1"/>
      <name val="Calibri"/>
      <family val="2"/>
      <scheme val="minor"/>
    </font>
    <font>
      <sz val="8"/>
      <color theme="1"/>
      <name val="Calibri"/>
      <family val="2"/>
      <scheme val="minor"/>
    </font>
    <font>
      <b/>
      <sz val="12"/>
      <color theme="1"/>
      <name val="Calibri"/>
      <family val="2"/>
      <scheme val="minor"/>
    </font>
    <font>
      <b/>
      <sz val="14"/>
      <color theme="1"/>
      <name val="Calibri"/>
      <family val="2"/>
      <scheme val="minor"/>
    </font>
    <font>
      <sz val="12"/>
      <color theme="1"/>
      <name val="Calibri"/>
      <family val="2"/>
      <scheme val="minor"/>
    </font>
    <font>
      <b/>
      <u/>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7030A0"/>
        <bgColor indexed="64"/>
      </patternFill>
    </fill>
    <fill>
      <patternFill patternType="solid">
        <fgColor theme="2" tint="-0.49998474074526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s>
  <cellStyleXfs count="3">
    <xf numFmtId="0" fontId="0" fillId="0" borderId="0"/>
    <xf numFmtId="166" fontId="1" fillId="0" borderId="0" applyFont="0" applyFill="0" applyBorder="0" applyAlignment="0" applyProtection="0"/>
    <xf numFmtId="9" fontId="1" fillId="0" borderId="0" applyFont="0" applyFill="0" applyBorder="0" applyAlignment="0" applyProtection="0"/>
  </cellStyleXfs>
  <cellXfs count="161">
    <xf numFmtId="0" fontId="0" fillId="0" borderId="0" xfId="0"/>
    <xf numFmtId="0" fontId="0" fillId="2" borderId="1" xfId="0" applyFill="1" applyBorder="1" applyAlignment="1">
      <alignment horizontal="center" vertical="center"/>
    </xf>
    <xf numFmtId="0" fontId="2" fillId="2" borderId="1" xfId="0" applyFont="1" applyFill="1" applyBorder="1" applyAlignment="1">
      <alignment horizontal="center" vertical="center" wrapText="1"/>
    </xf>
    <xf numFmtId="165" fontId="2" fillId="2" borderId="1" xfId="1" applyNumberFormat="1" applyFont="1" applyFill="1" applyBorder="1" applyAlignment="1">
      <alignment horizontal="center" vertical="center"/>
    </xf>
    <xf numFmtId="165" fontId="2" fillId="2" borderId="1" xfId="1" applyNumberFormat="1" applyFont="1" applyFill="1" applyBorder="1" applyAlignment="1">
      <alignment horizontal="center"/>
    </xf>
    <xf numFmtId="0" fontId="2" fillId="2" borderId="1" xfId="0" applyFont="1" applyFill="1" applyBorder="1" applyAlignment="1">
      <alignment horizontal="center" vertical="center"/>
    </xf>
    <xf numFmtId="0" fontId="5" fillId="2" borderId="1" xfId="0" applyFont="1" applyFill="1" applyBorder="1" applyAlignment="1">
      <alignment horizontal="center" wrapText="1"/>
    </xf>
    <xf numFmtId="0" fontId="5" fillId="2" borderId="1" xfId="0" applyFont="1" applyFill="1" applyBorder="1" applyAlignment="1">
      <alignment horizontal="center"/>
    </xf>
    <xf numFmtId="165" fontId="5" fillId="2" borderId="1" xfId="0" applyNumberFormat="1" applyFont="1" applyFill="1" applyBorder="1"/>
    <xf numFmtId="0" fontId="0" fillId="2" borderId="0" xfId="0" applyFill="1"/>
    <xf numFmtId="9" fontId="2" fillId="2" borderId="1" xfId="2" applyFont="1" applyFill="1" applyBorder="1" applyAlignment="1">
      <alignment horizontal="center" vertical="center"/>
    </xf>
    <xf numFmtId="165" fontId="5" fillId="2" borderId="1" xfId="0" applyNumberFormat="1" applyFont="1" applyFill="1" applyBorder="1" applyAlignment="1">
      <alignment vertical="center"/>
    </xf>
    <xf numFmtId="10" fontId="2" fillId="2" borderId="1" xfId="0" applyNumberFormat="1" applyFont="1" applyFill="1" applyBorder="1" applyAlignment="1">
      <alignment horizontal="center" vertical="center"/>
    </xf>
    <xf numFmtId="0" fontId="0" fillId="2" borderId="1" xfId="0" applyFill="1" applyBorder="1"/>
    <xf numFmtId="164" fontId="5" fillId="2" borderId="1" xfId="0" applyNumberFormat="1" applyFont="1" applyFill="1" applyBorder="1" applyAlignment="1">
      <alignment vertical="center"/>
    </xf>
    <xf numFmtId="165" fontId="2" fillId="2" borderId="0" xfId="1" applyNumberFormat="1" applyFont="1" applyFill="1" applyBorder="1" applyAlignment="1">
      <alignment horizontal="center" vertical="center" wrapText="1"/>
    </xf>
    <xf numFmtId="0" fontId="4" fillId="2" borderId="1" xfId="0" applyFont="1" applyFill="1" applyBorder="1" applyAlignment="1">
      <alignment horizontal="center" vertical="center"/>
    </xf>
    <xf numFmtId="3" fontId="3" fillId="2" borderId="1" xfId="0" applyNumberFormat="1" applyFont="1" applyFill="1" applyBorder="1" applyAlignment="1">
      <alignment horizontal="right" vertical="center"/>
    </xf>
    <xf numFmtId="0" fontId="5" fillId="2" borderId="1" xfId="0" applyFont="1" applyFill="1" applyBorder="1" applyAlignment="1">
      <alignment horizontal="center" vertical="center" wrapText="1"/>
    </xf>
    <xf numFmtId="165" fontId="5" fillId="2" borderId="8" xfId="0" applyNumberFormat="1" applyFont="1" applyFill="1" applyBorder="1" applyAlignment="1">
      <alignment vertical="center" wrapText="1"/>
    </xf>
    <xf numFmtId="0" fontId="0" fillId="2" borderId="0" xfId="0" applyFill="1" applyBorder="1" applyAlignment="1">
      <alignment horizontal="center" vertical="center"/>
    </xf>
    <xf numFmtId="0" fontId="0" fillId="2" borderId="8" xfId="0" applyFill="1" applyBorder="1" applyAlignment="1">
      <alignment horizontal="center" vertical="center"/>
    </xf>
    <xf numFmtId="165" fontId="4" fillId="2" borderId="2" xfId="1" applyNumberFormat="1" applyFont="1" applyFill="1" applyBorder="1" applyAlignment="1">
      <alignment horizontal="center" vertical="center"/>
    </xf>
    <xf numFmtId="0" fontId="0" fillId="2" borderId="2" xfId="0" applyFill="1" applyBorder="1"/>
    <xf numFmtId="164" fontId="2" fillId="2" borderId="3" xfId="1" applyNumberFormat="1" applyFont="1" applyFill="1" applyBorder="1" applyAlignment="1">
      <alignment horizontal="center"/>
    </xf>
    <xf numFmtId="0" fontId="4" fillId="2" borderId="1" xfId="0" applyFont="1" applyFill="1" applyBorder="1" applyAlignment="1">
      <alignment horizontal="center" vertical="center" wrapText="1"/>
    </xf>
    <xf numFmtId="0" fontId="2" fillId="2" borderId="2" xfId="0" applyFont="1" applyFill="1" applyBorder="1" applyAlignment="1">
      <alignment horizontal="left" vertical="center"/>
    </xf>
    <xf numFmtId="0" fontId="2" fillId="2" borderId="10" xfId="0" applyFont="1" applyFill="1" applyBorder="1" applyAlignment="1">
      <alignment horizontal="left" vertical="center"/>
    </xf>
    <xf numFmtId="0" fontId="2" fillId="2" borderId="3" xfId="0" applyFont="1" applyFill="1" applyBorder="1" applyAlignment="1">
      <alignment horizontal="left" vertical="center"/>
    </xf>
    <xf numFmtId="0" fontId="6" fillId="2" borderId="2" xfId="0" applyFont="1" applyFill="1" applyBorder="1" applyAlignment="1">
      <alignment horizontal="left"/>
    </xf>
    <xf numFmtId="0" fontId="6" fillId="2" borderId="10" xfId="0" applyFont="1" applyFill="1" applyBorder="1" applyAlignment="1">
      <alignment horizontal="left"/>
    </xf>
    <xf numFmtId="0" fontId="3" fillId="2" borderId="2" xfId="0" applyFont="1" applyFill="1" applyBorder="1" applyAlignment="1">
      <alignment horizontal="left" vertical="center"/>
    </xf>
    <xf numFmtId="0" fontId="3" fillId="2" borderId="10" xfId="0" applyFont="1" applyFill="1" applyBorder="1" applyAlignment="1">
      <alignment horizontal="left" vertical="center"/>
    </xf>
    <xf numFmtId="0" fontId="0" fillId="2" borderId="11" xfId="0" applyFill="1" applyBorder="1" applyAlignment="1">
      <alignment vertical="center" wrapText="1"/>
    </xf>
    <xf numFmtId="0" fontId="0" fillId="2" borderId="9" xfId="0" applyFill="1" applyBorder="1" applyAlignment="1">
      <alignment vertical="center" wrapText="1"/>
    </xf>
    <xf numFmtId="0" fontId="4" fillId="2" borderId="3" xfId="0" applyFont="1" applyFill="1" applyBorder="1" applyAlignment="1">
      <alignment horizontal="center" vertical="center" wrapText="1"/>
    </xf>
    <xf numFmtId="0" fontId="0" fillId="3" borderId="0" xfId="0" applyFill="1"/>
    <xf numFmtId="0" fontId="0" fillId="4" borderId="0" xfId="0" applyFill="1"/>
    <xf numFmtId="0" fontId="8" fillId="2" borderId="1" xfId="0" applyFont="1" applyFill="1" applyBorder="1"/>
    <xf numFmtId="0" fontId="0" fillId="0" borderId="3" xfId="0" applyBorder="1" applyAlignment="1">
      <alignment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0" fillId="0" borderId="1" xfId="0" applyBorder="1" applyAlignment="1">
      <alignment wrapText="1"/>
    </xf>
    <xf numFmtId="0" fontId="3" fillId="2" borderId="2"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2" xfId="0" applyFont="1" applyFill="1" applyBorder="1" applyAlignment="1">
      <alignment horizontal="center" vertical="center"/>
    </xf>
    <xf numFmtId="0" fontId="2" fillId="2" borderId="2" xfId="0" applyFont="1" applyFill="1" applyBorder="1" applyAlignment="1">
      <alignment horizontal="left" vertical="center"/>
    </xf>
    <xf numFmtId="0" fontId="2" fillId="2" borderId="10" xfId="0" applyFont="1" applyFill="1" applyBorder="1" applyAlignment="1">
      <alignment horizontal="left" vertical="center"/>
    </xf>
    <xf numFmtId="0" fontId="2" fillId="2" borderId="3" xfId="0" applyFont="1" applyFill="1" applyBorder="1" applyAlignment="1">
      <alignment horizontal="left" vertical="center"/>
    </xf>
    <xf numFmtId="0" fontId="2" fillId="2" borderId="2"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3" xfId="0" applyFont="1" applyFill="1" applyBorder="1" applyAlignment="1">
      <alignment horizontal="left" vertical="center" wrapText="1"/>
    </xf>
    <xf numFmtId="0" fontId="0" fillId="0" borderId="10" xfId="0" applyBorder="1" applyAlignment="1">
      <alignment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10" fontId="3" fillId="2" borderId="2"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0" fontId="4" fillId="2" borderId="2" xfId="0" applyFont="1" applyFill="1" applyBorder="1" applyAlignment="1">
      <alignment horizontal="center"/>
    </xf>
    <xf numFmtId="0" fontId="4" fillId="2" borderId="10" xfId="0" applyFont="1" applyFill="1" applyBorder="1" applyAlignment="1">
      <alignment horizontal="center"/>
    </xf>
    <xf numFmtId="0" fontId="4" fillId="2" borderId="3" xfId="0" applyFont="1" applyFill="1" applyBorder="1" applyAlignment="1">
      <alignment horizontal="center"/>
    </xf>
    <xf numFmtId="0" fontId="0" fillId="2" borderId="11" xfId="0" applyFill="1" applyBorder="1" applyAlignment="1">
      <alignment vertical="center" wrapText="1"/>
    </xf>
    <xf numFmtId="0" fontId="0" fillId="2" borderId="9" xfId="0" applyFill="1" applyBorder="1" applyAlignment="1">
      <alignment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0" xfId="0" applyFont="1" applyFill="1" applyBorder="1" applyAlignment="1">
      <alignment horizontal="center" vertical="center"/>
    </xf>
    <xf numFmtId="0" fontId="3" fillId="2" borderId="2" xfId="0" applyFont="1" applyFill="1" applyBorder="1" applyAlignment="1">
      <alignment horizontal="left" vertical="center"/>
    </xf>
    <xf numFmtId="0" fontId="3" fillId="2" borderId="10" xfId="0" applyFont="1" applyFill="1" applyBorder="1" applyAlignment="1">
      <alignment horizontal="left" vertical="center"/>
    </xf>
    <xf numFmtId="0" fontId="3" fillId="2" borderId="3" xfId="0" applyFont="1" applyFill="1" applyBorder="1" applyAlignment="1">
      <alignment horizontal="left" vertical="center"/>
    </xf>
    <xf numFmtId="0" fontId="3" fillId="2" borderId="2" xfId="0" applyFont="1" applyFill="1" applyBorder="1" applyAlignment="1">
      <alignment horizontal="center"/>
    </xf>
    <xf numFmtId="0" fontId="3" fillId="2" borderId="10" xfId="0" applyFont="1" applyFill="1" applyBorder="1" applyAlignment="1">
      <alignment horizontal="center"/>
    </xf>
    <xf numFmtId="0" fontId="3" fillId="2" borderId="10" xfId="0" applyFont="1" applyFill="1" applyBorder="1" applyAlignment="1">
      <alignment horizontal="center" vertical="center" wrapText="1"/>
    </xf>
    <xf numFmtId="167" fontId="2" fillId="2" borderId="1" xfId="0" applyNumberFormat="1" applyFont="1" applyFill="1" applyBorder="1" applyAlignment="1">
      <alignment horizontal="center" vertical="center"/>
    </xf>
    <xf numFmtId="0" fontId="3" fillId="2" borderId="2" xfId="0" applyFont="1" applyFill="1" applyBorder="1" applyAlignment="1">
      <alignment horizontal="left" vertical="center" wrapText="1"/>
    </xf>
    <xf numFmtId="0" fontId="5" fillId="2" borderId="1" xfId="0" applyFont="1" applyFill="1" applyBorder="1" applyAlignment="1">
      <alignment horizontal="left" wrapText="1"/>
    </xf>
    <xf numFmtId="0" fontId="4" fillId="2" borderId="2" xfId="0" applyFont="1" applyFill="1" applyBorder="1" applyAlignment="1">
      <alignment horizontal="left" wrapText="1"/>
    </xf>
    <xf numFmtId="0" fontId="4" fillId="2" borderId="10" xfId="0" applyFont="1" applyFill="1" applyBorder="1" applyAlignment="1">
      <alignment horizontal="left" wrapText="1"/>
    </xf>
    <xf numFmtId="0" fontId="9" fillId="0" borderId="10" xfId="0" applyFont="1" applyBorder="1" applyAlignment="1">
      <alignment wrapText="1"/>
    </xf>
    <xf numFmtId="0" fontId="4" fillId="2" borderId="2" xfId="0" applyFont="1" applyFill="1" applyBorder="1" applyAlignment="1">
      <alignment horizontal="left" vertical="center" wrapText="1"/>
    </xf>
    <xf numFmtId="0" fontId="3" fillId="2" borderId="1" xfId="0" applyFont="1" applyFill="1" applyBorder="1" applyAlignment="1">
      <alignment horizontal="center" vertical="center" wrapText="1"/>
    </xf>
    <xf numFmtId="49" fontId="3" fillId="2" borderId="1" xfId="0" applyNumberFormat="1" applyFont="1" applyFill="1" applyBorder="1"/>
    <xf numFmtId="0" fontId="2" fillId="2" borderId="1" xfId="1" applyNumberFormat="1" applyFont="1" applyFill="1" applyBorder="1" applyAlignment="1">
      <alignment horizontal="center" vertical="center" wrapText="1"/>
    </xf>
    <xf numFmtId="0" fontId="2" fillId="2" borderId="1" xfId="2" applyNumberFormat="1" applyFont="1" applyFill="1" applyBorder="1" applyAlignment="1">
      <alignment horizontal="center" vertical="center"/>
    </xf>
    <xf numFmtId="0" fontId="3" fillId="2" borderId="1" xfId="0" applyFont="1" applyFill="1" applyBorder="1"/>
    <xf numFmtId="0" fontId="2" fillId="2" borderId="10" xfId="0" applyFont="1" applyFill="1" applyBorder="1" applyAlignment="1">
      <alignment wrapText="1"/>
    </xf>
    <xf numFmtId="0" fontId="0" fillId="2" borderId="10" xfId="0" applyFill="1" applyBorder="1" applyAlignment="1">
      <alignment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165" fontId="0" fillId="2" borderId="0" xfId="2" applyNumberFormat="1" applyFont="1" applyFill="1"/>
    <xf numFmtId="165" fontId="3" fillId="2" borderId="1" xfId="1" applyNumberFormat="1" applyFont="1" applyFill="1" applyBorder="1" applyAlignment="1">
      <alignment horizontal="center" vertical="center"/>
    </xf>
    <xf numFmtId="0" fontId="3" fillId="2" borderId="3" xfId="0" applyFont="1" applyFill="1" applyBorder="1" applyAlignment="1">
      <alignment horizontal="left" vertical="center" wrapText="1"/>
    </xf>
    <xf numFmtId="0" fontId="3" fillId="2" borderId="2" xfId="0" applyFont="1" applyFill="1" applyBorder="1" applyAlignment="1">
      <alignment horizontal="left"/>
    </xf>
    <xf numFmtId="0" fontId="3" fillId="2" borderId="10" xfId="0" applyFont="1" applyFill="1" applyBorder="1" applyAlignment="1">
      <alignment horizontal="left"/>
    </xf>
    <xf numFmtId="0" fontId="3" fillId="2" borderId="3" xfId="0" applyFont="1" applyFill="1" applyBorder="1" applyAlignment="1">
      <alignment horizontal="left"/>
    </xf>
    <xf numFmtId="165" fontId="2" fillId="2" borderId="1" xfId="1" applyNumberFormat="1" applyFont="1" applyFill="1" applyBorder="1"/>
    <xf numFmtId="0" fontId="2" fillId="2" borderId="1" xfId="0" applyFont="1" applyFill="1" applyBorder="1"/>
    <xf numFmtId="165" fontId="3" fillId="2" borderId="1" xfId="1" applyNumberFormat="1" applyFont="1" applyFill="1" applyBorder="1"/>
    <xf numFmtId="0" fontId="4" fillId="2" borderId="2" xfId="0" applyFont="1" applyFill="1" applyBorder="1" applyAlignment="1">
      <alignment horizontal="left" vertical="center"/>
    </xf>
    <xf numFmtId="0" fontId="4" fillId="2" borderId="10" xfId="0" applyFont="1" applyFill="1" applyBorder="1" applyAlignment="1">
      <alignment horizontal="left"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4" fillId="2" borderId="1" xfId="0" applyFont="1" applyFill="1" applyBorder="1"/>
    <xf numFmtId="0" fontId="0" fillId="2" borderId="0" xfId="0" applyFill="1" applyBorder="1"/>
    <xf numFmtId="0" fontId="4" fillId="2" borderId="2" xfId="0" applyFont="1" applyFill="1" applyBorder="1" applyAlignment="1">
      <alignment horizontal="left"/>
    </xf>
    <xf numFmtId="0" fontId="4" fillId="2" borderId="10" xfId="0" applyFont="1" applyFill="1" applyBorder="1" applyAlignment="1">
      <alignment horizontal="left"/>
    </xf>
    <xf numFmtId="0" fontId="0" fillId="2" borderId="2" xfId="0" applyFill="1" applyBorder="1" applyAlignment="1">
      <alignment horizontal="left"/>
    </xf>
    <xf numFmtId="0" fontId="0" fillId="2" borderId="3" xfId="0" applyFill="1" applyBorder="1" applyAlignment="1">
      <alignment horizontal="left"/>
    </xf>
    <xf numFmtId="0" fontId="0" fillId="2" borderId="2" xfId="0" applyFill="1" applyBorder="1" applyAlignment="1"/>
    <xf numFmtId="3" fontId="0" fillId="2" borderId="1" xfId="0" applyNumberFormat="1" applyFill="1" applyBorder="1"/>
    <xf numFmtId="2" fontId="2" fillId="2" borderId="1" xfId="0" applyNumberFormat="1" applyFont="1" applyFill="1" applyBorder="1"/>
    <xf numFmtId="9" fontId="2" fillId="2" borderId="1" xfId="0" applyNumberFormat="1" applyFont="1" applyFill="1" applyBorder="1"/>
    <xf numFmtId="10" fontId="3" fillId="2" borderId="1" xfId="0" applyNumberFormat="1" applyFont="1" applyFill="1" applyBorder="1" applyAlignment="1">
      <alignment horizontal="center" vertical="center"/>
    </xf>
    <xf numFmtId="10" fontId="3" fillId="2" borderId="8" xfId="0" applyNumberFormat="1" applyFont="1" applyFill="1" applyBorder="1" applyAlignment="1">
      <alignment horizontal="center" vertical="center" wrapText="1"/>
    </xf>
    <xf numFmtId="10" fontId="3" fillId="2" borderId="11" xfId="0" applyNumberFormat="1" applyFont="1" applyFill="1" applyBorder="1" applyAlignment="1">
      <alignment horizontal="center" vertical="center" wrapText="1"/>
    </xf>
    <xf numFmtId="10" fontId="3" fillId="2" borderId="9" xfId="0" applyNumberFormat="1" applyFont="1" applyFill="1" applyBorder="1" applyAlignment="1">
      <alignment horizontal="center" vertical="center" wrapText="1"/>
    </xf>
    <xf numFmtId="0" fontId="11" fillId="2" borderId="10" xfId="0" applyFont="1" applyFill="1" applyBorder="1" applyAlignment="1">
      <alignment wrapText="1"/>
    </xf>
    <xf numFmtId="10" fontId="2" fillId="2" borderId="1" xfId="0" applyNumberFormat="1" applyFont="1" applyFill="1" applyBorder="1" applyAlignment="1">
      <alignment horizontal="right" vertical="center"/>
    </xf>
    <xf numFmtId="10" fontId="2" fillId="2" borderId="1" xfId="0" applyNumberFormat="1" applyFont="1" applyFill="1" applyBorder="1" applyAlignment="1">
      <alignment vertical="center"/>
    </xf>
    <xf numFmtId="0" fontId="0" fillId="2" borderId="2" xfId="0" applyFill="1" applyBorder="1" applyAlignment="1">
      <alignment horizontal="right"/>
    </xf>
    <xf numFmtId="168" fontId="0" fillId="2" borderId="2" xfId="0" applyNumberFormat="1" applyFill="1" applyBorder="1" applyAlignment="1">
      <alignment horizontal="right"/>
    </xf>
    <xf numFmtId="165" fontId="2" fillId="2" borderId="1" xfId="1" applyNumberFormat="1" applyFont="1" applyFill="1" applyBorder="1" applyAlignment="1">
      <alignment vertical="center"/>
    </xf>
    <xf numFmtId="0" fontId="3" fillId="2" borderId="3" xfId="0" applyFont="1" applyFill="1" applyBorder="1" applyAlignment="1">
      <alignment horizontal="center" vertical="center"/>
    </xf>
    <xf numFmtId="167" fontId="3" fillId="2" borderId="1" xfId="0" applyNumberFormat="1" applyFont="1" applyFill="1" applyBorder="1" applyAlignment="1">
      <alignment horizontal="center" vertical="center"/>
    </xf>
    <xf numFmtId="167" fontId="0" fillId="2" borderId="1" xfId="0" applyNumberFormat="1" applyFill="1" applyBorder="1"/>
    <xf numFmtId="9" fontId="3" fillId="2" borderId="1" xfId="0" applyNumberFormat="1" applyFont="1" applyFill="1" applyBorder="1"/>
    <xf numFmtId="0" fontId="2" fillId="2" borderId="0" xfId="0" applyFont="1" applyFill="1" applyBorder="1"/>
    <xf numFmtId="0" fontId="2" fillId="2" borderId="0" xfId="0" applyFont="1" applyFill="1" applyBorder="1" applyAlignment="1">
      <alignment horizontal="center"/>
    </xf>
    <xf numFmtId="0" fontId="2" fillId="2" borderId="0" xfId="0" applyFont="1" applyFill="1" applyBorder="1" applyAlignment="1">
      <alignment horizontal="center" vertical="center"/>
    </xf>
    <xf numFmtId="0" fontId="2" fillId="2" borderId="1" xfId="0" applyFont="1" applyFill="1" applyBorder="1" applyAlignment="1">
      <alignment horizontal="left" vertical="center"/>
    </xf>
    <xf numFmtId="0" fontId="2" fillId="2" borderId="0" xfId="0" applyFont="1" applyFill="1"/>
    <xf numFmtId="0" fontId="2" fillId="2" borderId="0" xfId="0" applyFont="1" applyFill="1" applyBorder="1" applyAlignment="1">
      <alignment horizontal="left" vertical="center"/>
    </xf>
    <xf numFmtId="0" fontId="3" fillId="2" borderId="1" xfId="0" applyFont="1" applyFill="1" applyBorder="1" applyAlignment="1">
      <alignment horizontal="lef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4" fillId="2" borderId="1" xfId="0" applyFont="1" applyFill="1" applyBorder="1" applyAlignment="1">
      <alignment wrapText="1"/>
    </xf>
    <xf numFmtId="0" fontId="4" fillId="2" borderId="2" xfId="0" applyFont="1" applyFill="1" applyBorder="1" applyAlignment="1">
      <alignment wrapText="1"/>
    </xf>
    <xf numFmtId="0" fontId="4" fillId="2" borderId="3" xfId="0" applyFont="1" applyFill="1" applyBorder="1" applyAlignment="1">
      <alignment wrapText="1"/>
    </xf>
    <xf numFmtId="0" fontId="0" fillId="2" borderId="1" xfId="0" applyFill="1" applyBorder="1" applyAlignment="1">
      <alignment horizontal="left"/>
    </xf>
    <xf numFmtId="3" fontId="3" fillId="2" borderId="1" xfId="0" applyNumberFormat="1" applyFont="1" applyFill="1" applyBorder="1" applyAlignment="1">
      <alignment horizontal="center" vertical="center" wrapText="1"/>
    </xf>
    <xf numFmtId="3" fontId="3" fillId="2" borderId="2" xfId="0" applyNumberFormat="1" applyFont="1" applyFill="1" applyBorder="1" applyAlignment="1">
      <alignment horizontal="right" vertical="center" wrapText="1"/>
    </xf>
    <xf numFmtId="3" fontId="3" fillId="2" borderId="3" xfId="0" applyNumberFormat="1" applyFont="1" applyFill="1" applyBorder="1" applyAlignment="1">
      <alignment horizontal="right" vertical="center" wrapText="1"/>
    </xf>
    <xf numFmtId="0" fontId="2" fillId="2" borderId="1" xfId="0" applyFont="1" applyFill="1" applyBorder="1" applyAlignment="1">
      <alignment wrapText="1"/>
    </xf>
    <xf numFmtId="0" fontId="4" fillId="2" borderId="13" xfId="0" applyFont="1" applyFill="1" applyBorder="1" applyAlignment="1">
      <alignment horizontal="left" wrapText="1"/>
    </xf>
    <xf numFmtId="0" fontId="4" fillId="2" borderId="0" xfId="0" applyFont="1" applyFill="1" applyAlignment="1">
      <alignment wrapText="1"/>
    </xf>
    <xf numFmtId="0" fontId="0" fillId="2" borderId="1" xfId="0" applyFont="1" applyFill="1" applyBorder="1" applyAlignment="1">
      <alignment wrapText="1"/>
    </xf>
    <xf numFmtId="0" fontId="0" fillId="2" borderId="0" xfId="0" applyFill="1" applyAlignment="1">
      <alignment wrapText="1"/>
    </xf>
    <xf numFmtId="165" fontId="0" fillId="2" borderId="0" xfId="0" applyNumberFormat="1" applyFill="1" applyBorder="1"/>
    <xf numFmtId="0" fontId="0" fillId="2" borderId="0" xfId="0" applyNumberFormat="1" applyFill="1" applyBorder="1"/>
    <xf numFmtId="168" fontId="0" fillId="2" borderId="0" xfId="0" applyNumberFormat="1" applyFill="1" applyBorder="1"/>
    <xf numFmtId="0" fontId="9" fillId="2" borderId="10" xfId="0" applyFont="1" applyFill="1" applyBorder="1" applyAlignment="1">
      <alignment wrapText="1"/>
    </xf>
    <xf numFmtId="0" fontId="4" fillId="2" borderId="1" xfId="0" applyFont="1" applyFill="1" applyBorder="1" applyAlignment="1">
      <alignment wrapText="1"/>
    </xf>
    <xf numFmtId="0" fontId="9" fillId="2" borderId="1" xfId="0" applyFont="1" applyFill="1" applyBorder="1" applyAlignment="1">
      <alignment wrapText="1"/>
    </xf>
    <xf numFmtId="0" fontId="0" fillId="2" borderId="10" xfId="0" applyFont="1" applyFill="1" applyBorder="1" applyAlignment="1">
      <alignment vertical="center" wrapText="1"/>
    </xf>
    <xf numFmtId="0" fontId="0" fillId="2" borderId="3" xfId="0" applyFont="1" applyFill="1" applyBorder="1" applyAlignment="1">
      <alignment vertical="center" wrapText="1"/>
    </xf>
    <xf numFmtId="0" fontId="0" fillId="0" borderId="0" xfId="0" applyBorder="1" applyAlignment="1">
      <alignment wrapText="1"/>
    </xf>
    <xf numFmtId="9" fontId="2" fillId="2" borderId="0" xfId="0" applyNumberFormat="1" applyFont="1" applyFill="1" applyBorder="1"/>
  </cellXfs>
  <cellStyles count="3">
    <cellStyle name="Moneda" xfId="1" builtinId="4"/>
    <cellStyle name="Normal" xfId="0" builtinId="0"/>
    <cellStyle name="Porcentaje" xfId="2" builtinId="5"/>
  </cellStyles>
  <dxfs count="0"/>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929289</xdr:colOff>
      <xdr:row>0</xdr:row>
      <xdr:rowOff>770890</xdr:rowOff>
    </xdr:to>
    <xdr:pic>
      <xdr:nvPicPr>
        <xdr:cNvPr id="2" name="1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0"/>
          <a:ext cx="1809750" cy="770890"/>
        </a:xfrm>
        <a:prstGeom prst="rect">
          <a:avLst/>
        </a:prstGeom>
        <a:noFill/>
        <a:ln>
          <a:noFill/>
        </a:ln>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76"/>
  <sheetViews>
    <sheetView tabSelected="1" topLeftCell="A100" zoomScale="87" zoomScaleNormal="87" workbookViewId="0">
      <selection activeCell="B102" sqref="B102:G102"/>
    </sheetView>
  </sheetViews>
  <sheetFormatPr baseColWidth="10" defaultRowHeight="15" x14ac:dyDescent="0.25"/>
  <cols>
    <col min="1" max="1" width="1.42578125" customWidth="1"/>
    <col min="2" max="2" width="13.140625" customWidth="1"/>
    <col min="3" max="3" width="24.85546875" customWidth="1"/>
    <col min="4" max="4" width="15.7109375" customWidth="1"/>
    <col min="5" max="5" width="22" customWidth="1"/>
    <col min="6" max="6" width="21.28515625" customWidth="1"/>
    <col min="7" max="7" width="20.85546875" customWidth="1"/>
    <col min="8" max="8" width="11.42578125" style="9"/>
    <col min="9" max="9" width="28.5703125" style="107" customWidth="1"/>
    <col min="10" max="11" width="11.42578125" style="9"/>
    <col min="12" max="20" width="11.42578125" style="107"/>
    <col min="21" max="38" width="11.42578125" style="9"/>
  </cols>
  <sheetData>
    <row r="1" spans="2:7" ht="132" customHeight="1" x14ac:dyDescent="0.25">
      <c r="B1" s="42" t="s">
        <v>135</v>
      </c>
      <c r="C1" s="42"/>
      <c r="D1" s="42"/>
      <c r="E1" s="42"/>
      <c r="F1" s="42"/>
      <c r="G1" s="42"/>
    </row>
    <row r="2" spans="2:7" ht="75.75" customHeight="1" x14ac:dyDescent="0.25">
      <c r="B2" s="78" t="s">
        <v>0</v>
      </c>
      <c r="C2" s="78" t="s">
        <v>5</v>
      </c>
      <c r="D2" s="78" t="s">
        <v>1</v>
      </c>
      <c r="E2" s="78" t="s">
        <v>2</v>
      </c>
      <c r="F2" s="78" t="s">
        <v>3</v>
      </c>
      <c r="G2" s="78" t="s">
        <v>4</v>
      </c>
    </row>
    <row r="3" spans="2:7" ht="20.25" customHeight="1" x14ac:dyDescent="0.25">
      <c r="B3" s="79" t="s">
        <v>6</v>
      </c>
      <c r="C3" s="80">
        <v>464623983</v>
      </c>
      <c r="D3" s="80">
        <v>464623983</v>
      </c>
      <c r="E3" s="80">
        <v>307781666</v>
      </c>
      <c r="F3" s="80">
        <f>(D3+E3)</f>
        <v>772405649</v>
      </c>
      <c r="G3" s="81">
        <f>((E3-D3)/E3)*100%</f>
        <v>-0.50958953805909935</v>
      </c>
    </row>
    <row r="4" spans="2:7" ht="19.5" customHeight="1" x14ac:dyDescent="0.25">
      <c r="B4" s="82" t="s">
        <v>7</v>
      </c>
      <c r="C4" s="80">
        <v>464623983</v>
      </c>
      <c r="D4" s="80">
        <v>464623983</v>
      </c>
      <c r="E4" s="80">
        <v>307781666</v>
      </c>
      <c r="F4" s="80">
        <f>(D4+E4)</f>
        <v>772405649</v>
      </c>
      <c r="G4" s="81">
        <f>((E4-D4)/E4)*100%</f>
        <v>-0.50958953805909935</v>
      </c>
    </row>
    <row r="5" spans="2:7" ht="48" customHeight="1" x14ac:dyDescent="0.3">
      <c r="B5" s="83" t="s">
        <v>145</v>
      </c>
      <c r="C5" s="84"/>
      <c r="D5" s="84"/>
      <c r="E5" s="84"/>
      <c r="F5" s="84"/>
      <c r="G5" s="84"/>
    </row>
    <row r="6" spans="2:7" ht="60" x14ac:dyDescent="0.25">
      <c r="B6" s="85" t="s">
        <v>0</v>
      </c>
      <c r="C6" s="86"/>
      <c r="D6" s="2" t="s">
        <v>1</v>
      </c>
      <c r="E6" s="2" t="s">
        <v>2</v>
      </c>
      <c r="F6" s="2" t="s">
        <v>3</v>
      </c>
      <c r="G6" s="2" t="s">
        <v>4</v>
      </c>
    </row>
    <row r="7" spans="2:7" x14ac:dyDescent="0.25">
      <c r="B7" s="87"/>
      <c r="C7" s="88"/>
      <c r="D7" s="89" t="s">
        <v>8</v>
      </c>
      <c r="E7" s="89" t="s">
        <v>9</v>
      </c>
      <c r="F7" s="89" t="s">
        <v>10</v>
      </c>
      <c r="G7" s="89" t="s">
        <v>11</v>
      </c>
    </row>
    <row r="8" spans="2:7" x14ac:dyDescent="0.25">
      <c r="B8" s="65" t="s">
        <v>12</v>
      </c>
      <c r="C8" s="67"/>
      <c r="D8" s="90"/>
      <c r="E8" s="90"/>
      <c r="F8" s="90"/>
      <c r="G8" s="90"/>
    </row>
    <row r="9" spans="2:7" x14ac:dyDescent="0.25">
      <c r="B9" s="65" t="s">
        <v>13</v>
      </c>
      <c r="C9" s="67"/>
      <c r="D9" s="3"/>
      <c r="E9" s="91"/>
      <c r="F9" s="92"/>
      <c r="G9" s="81"/>
    </row>
    <row r="10" spans="2:7" x14ac:dyDescent="0.25">
      <c r="B10" s="46" t="s">
        <v>14</v>
      </c>
      <c r="C10" s="48"/>
      <c r="D10" s="3">
        <v>7316000</v>
      </c>
      <c r="E10" s="3">
        <v>10011700</v>
      </c>
      <c r="F10" s="24">
        <f>(D10+E10)</f>
        <v>17327700</v>
      </c>
      <c r="G10" s="10">
        <f>((E10-D10)/E10)*100%</f>
        <v>0.26925497168313073</v>
      </c>
    </row>
    <row r="11" spans="2:7" x14ac:dyDescent="0.25">
      <c r="B11" s="46" t="s">
        <v>15</v>
      </c>
      <c r="C11" s="48"/>
      <c r="D11" s="3">
        <v>10971300</v>
      </c>
      <c r="E11" s="3">
        <v>15013600</v>
      </c>
      <c r="F11" s="24">
        <f>(D11+E11)</f>
        <v>25984900</v>
      </c>
      <c r="G11" s="10">
        <f>((E11-D11)/E11)*100%</f>
        <v>0.26924255341823411</v>
      </c>
    </row>
    <row r="12" spans="2:7" x14ac:dyDescent="0.25">
      <c r="B12" s="46" t="s">
        <v>16</v>
      </c>
      <c r="C12" s="48"/>
      <c r="D12" s="3">
        <v>14625900</v>
      </c>
      <c r="E12" s="3">
        <v>20014700</v>
      </c>
      <c r="F12" s="24">
        <f>(D12+E12)</f>
        <v>34640600</v>
      </c>
      <c r="G12" s="10">
        <f>((E12-D12)/E12)*100%</f>
        <v>0.26924210705131729</v>
      </c>
    </row>
    <row r="13" spans="2:7" ht="27.75" customHeight="1" x14ac:dyDescent="0.25">
      <c r="B13" s="72" t="s">
        <v>17</v>
      </c>
      <c r="C13" s="93"/>
      <c r="D13" s="3">
        <v>0</v>
      </c>
      <c r="E13" s="3">
        <v>5050000</v>
      </c>
      <c r="F13" s="24">
        <f>(D13+E13)</f>
        <v>5050000</v>
      </c>
      <c r="G13" s="10">
        <f>((E13-D13)/E13)*100%</f>
        <v>1</v>
      </c>
    </row>
    <row r="14" spans="2:7" x14ac:dyDescent="0.25">
      <c r="B14" s="65" t="s">
        <v>18</v>
      </c>
      <c r="C14" s="67"/>
      <c r="D14" s="3">
        <v>9830000</v>
      </c>
      <c r="E14" s="3">
        <v>0</v>
      </c>
      <c r="F14" s="24">
        <v>9830000</v>
      </c>
      <c r="G14" s="10">
        <v>0</v>
      </c>
    </row>
    <row r="15" spans="2:7" x14ac:dyDescent="0.25">
      <c r="B15" s="65" t="s">
        <v>103</v>
      </c>
      <c r="C15" s="67"/>
      <c r="D15" s="3">
        <v>3405122</v>
      </c>
      <c r="E15" s="3">
        <v>1427443</v>
      </c>
      <c r="F15" s="24">
        <f>(D15+E15)</f>
        <v>4832565</v>
      </c>
      <c r="G15" s="10">
        <f>((E15-D15)/E15)*100%</f>
        <v>-1.3854696825022086</v>
      </c>
    </row>
    <row r="16" spans="2:7" ht="44.25" customHeight="1" x14ac:dyDescent="0.25">
      <c r="B16" s="72" t="s">
        <v>19</v>
      </c>
      <c r="C16" s="93"/>
      <c r="D16" s="3">
        <v>18192462</v>
      </c>
      <c r="E16" s="3">
        <v>18872759</v>
      </c>
      <c r="F16" s="24">
        <f>(D16+E16)</f>
        <v>37065221</v>
      </c>
      <c r="G16" s="10">
        <v>0</v>
      </c>
    </row>
    <row r="17" spans="2:7" x14ac:dyDescent="0.25">
      <c r="B17" s="40" t="s">
        <v>20</v>
      </c>
      <c r="C17" s="41"/>
      <c r="D17" s="92">
        <f>D10+D11+D12+D13+D14+D15+D16</f>
        <v>64340784</v>
      </c>
      <c r="E17" s="92">
        <f>SUM(E10:E16)</f>
        <v>70390202</v>
      </c>
      <c r="F17" s="92">
        <f>SUM(F10:F16)</f>
        <v>134730986</v>
      </c>
      <c r="G17" s="10">
        <f>((E17-D17)/E17)*100%</f>
        <v>8.5941193917869418E-2</v>
      </c>
    </row>
    <row r="18" spans="2:7" ht="72" customHeight="1" x14ac:dyDescent="0.25">
      <c r="B18" s="156" t="s">
        <v>146</v>
      </c>
      <c r="C18" s="156"/>
      <c r="D18" s="156"/>
      <c r="E18" s="156"/>
      <c r="F18" s="156"/>
      <c r="G18" s="156"/>
    </row>
    <row r="19" spans="2:7" x14ac:dyDescent="0.25">
      <c r="B19" s="65" t="s">
        <v>21</v>
      </c>
      <c r="C19" s="66"/>
      <c r="D19" s="66"/>
      <c r="E19" s="67"/>
      <c r="F19" s="53">
        <v>47</v>
      </c>
      <c r="G19" s="54"/>
    </row>
    <row r="20" spans="2:7" x14ac:dyDescent="0.25">
      <c r="B20" s="65" t="s">
        <v>22</v>
      </c>
      <c r="C20" s="66"/>
      <c r="D20" s="66"/>
      <c r="E20" s="67"/>
      <c r="F20" s="53">
        <v>36</v>
      </c>
      <c r="G20" s="54"/>
    </row>
    <row r="21" spans="2:7" x14ac:dyDescent="0.25">
      <c r="B21" s="65" t="s">
        <v>23</v>
      </c>
      <c r="C21" s="66"/>
      <c r="D21" s="66"/>
      <c r="E21" s="67"/>
      <c r="F21" s="55">
        <f>((F20-F19)/F20)*100%</f>
        <v>-0.30555555555555558</v>
      </c>
      <c r="G21" s="56"/>
    </row>
    <row r="22" spans="2:7" ht="36" customHeight="1" x14ac:dyDescent="0.25">
      <c r="B22" s="154" t="s">
        <v>139</v>
      </c>
      <c r="C22" s="120"/>
      <c r="D22" s="120"/>
      <c r="E22" s="120"/>
      <c r="F22" s="120"/>
      <c r="G22" s="120"/>
    </row>
    <row r="23" spans="2:7" ht="60" x14ac:dyDescent="0.25">
      <c r="B23" s="53" t="s">
        <v>0</v>
      </c>
      <c r="C23" s="54"/>
      <c r="D23" s="78" t="s">
        <v>1</v>
      </c>
      <c r="E23" s="78" t="s">
        <v>2</v>
      </c>
      <c r="F23" s="78" t="s">
        <v>3</v>
      </c>
      <c r="G23" s="78" t="s">
        <v>4</v>
      </c>
    </row>
    <row r="24" spans="2:7" x14ac:dyDescent="0.25">
      <c r="B24" s="94" t="s">
        <v>24</v>
      </c>
      <c r="C24" s="95"/>
      <c r="D24" s="95"/>
      <c r="E24" s="95"/>
      <c r="F24" s="95"/>
      <c r="G24" s="95"/>
    </row>
    <row r="25" spans="2:7" x14ac:dyDescent="0.25">
      <c r="B25" s="94" t="s">
        <v>25</v>
      </c>
      <c r="C25" s="96"/>
      <c r="D25" s="97">
        <v>0</v>
      </c>
      <c r="E25" s="13">
        <v>0</v>
      </c>
      <c r="F25" s="97"/>
      <c r="G25" s="98"/>
    </row>
    <row r="26" spans="2:7" x14ac:dyDescent="0.25">
      <c r="B26" s="94" t="s">
        <v>26</v>
      </c>
      <c r="C26" s="96"/>
      <c r="D26" s="13">
        <v>0</v>
      </c>
      <c r="E26" s="13">
        <v>0</v>
      </c>
      <c r="F26" s="97">
        <v>0</v>
      </c>
      <c r="G26" s="98">
        <v>0</v>
      </c>
    </row>
    <row r="27" spans="2:7" x14ac:dyDescent="0.25">
      <c r="B27" s="94" t="s">
        <v>27</v>
      </c>
      <c r="C27" s="96"/>
      <c r="D27" s="13">
        <v>0</v>
      </c>
      <c r="E27" s="13">
        <v>0</v>
      </c>
      <c r="F27" s="97">
        <v>0</v>
      </c>
      <c r="G27" s="98">
        <v>0</v>
      </c>
    </row>
    <row r="28" spans="2:7" x14ac:dyDescent="0.25">
      <c r="B28" s="94" t="s">
        <v>28</v>
      </c>
      <c r="C28" s="96"/>
      <c r="D28" s="13">
        <v>0</v>
      </c>
      <c r="E28" s="13">
        <v>0</v>
      </c>
      <c r="F28" s="97">
        <v>0</v>
      </c>
      <c r="G28" s="98">
        <v>0</v>
      </c>
    </row>
    <row r="29" spans="2:7" x14ac:dyDescent="0.25">
      <c r="B29" s="94" t="s">
        <v>29</v>
      </c>
      <c r="C29" s="96"/>
      <c r="D29" s="13">
        <v>0</v>
      </c>
      <c r="E29" s="13">
        <v>0</v>
      </c>
      <c r="F29" s="97">
        <v>0</v>
      </c>
      <c r="G29" s="98">
        <v>0</v>
      </c>
    </row>
    <row r="30" spans="2:7" x14ac:dyDescent="0.25">
      <c r="B30" s="94" t="s">
        <v>7</v>
      </c>
      <c r="C30" s="96"/>
      <c r="D30" s="13">
        <v>0</v>
      </c>
      <c r="E30" s="13">
        <v>0</v>
      </c>
      <c r="F30" s="99">
        <v>0</v>
      </c>
      <c r="G30" s="82">
        <v>0</v>
      </c>
    </row>
    <row r="31" spans="2:7" x14ac:dyDescent="0.25">
      <c r="B31" s="9"/>
      <c r="C31" s="9"/>
      <c r="D31" s="9"/>
      <c r="E31" s="9"/>
      <c r="F31" s="9"/>
      <c r="G31" s="9"/>
    </row>
    <row r="32" spans="2:7" x14ac:dyDescent="0.25">
      <c r="B32" s="100" t="s">
        <v>79</v>
      </c>
      <c r="C32" s="101"/>
      <c r="D32" s="101"/>
      <c r="E32" s="101"/>
      <c r="F32" s="101"/>
      <c r="G32" s="101"/>
    </row>
    <row r="33" spans="2:38" ht="66.75" customHeight="1" x14ac:dyDescent="0.25">
      <c r="B33" s="16" t="s">
        <v>80</v>
      </c>
      <c r="C33" s="40" t="s">
        <v>30</v>
      </c>
      <c r="D33" s="41"/>
      <c r="E33" s="25" t="s">
        <v>81</v>
      </c>
      <c r="F33" s="35" t="s">
        <v>124</v>
      </c>
      <c r="G33" s="25" t="s">
        <v>82</v>
      </c>
    </row>
    <row r="34" spans="2:38" s="37" customFormat="1" x14ac:dyDescent="0.25">
      <c r="B34" s="1">
        <v>1</v>
      </c>
      <c r="C34" s="102" t="s">
        <v>31</v>
      </c>
      <c r="D34" s="103"/>
      <c r="E34" s="13">
        <v>210063</v>
      </c>
      <c r="F34" s="13">
        <v>159853</v>
      </c>
      <c r="G34" s="1">
        <v>0</v>
      </c>
      <c r="H34" s="9"/>
      <c r="I34" s="107"/>
      <c r="J34" s="9"/>
      <c r="K34" s="9"/>
      <c r="L34" s="107"/>
      <c r="M34" s="107"/>
      <c r="N34" s="107"/>
      <c r="O34" s="107"/>
      <c r="P34" s="107"/>
      <c r="Q34" s="107"/>
      <c r="R34" s="107"/>
      <c r="S34" s="107"/>
      <c r="T34" s="107"/>
      <c r="U34" s="9"/>
      <c r="V34" s="9"/>
      <c r="W34" s="9"/>
      <c r="X34" s="9"/>
      <c r="Y34" s="9"/>
      <c r="Z34" s="9"/>
      <c r="AA34" s="9"/>
      <c r="AB34" s="9"/>
      <c r="AC34" s="9"/>
      <c r="AD34" s="9"/>
      <c r="AE34" s="9"/>
      <c r="AF34" s="9"/>
      <c r="AG34" s="9"/>
      <c r="AH34" s="9"/>
      <c r="AI34" s="9"/>
      <c r="AJ34" s="9"/>
      <c r="AK34" s="9"/>
      <c r="AL34" s="9"/>
    </row>
    <row r="35" spans="2:38" s="37" customFormat="1" x14ac:dyDescent="0.25">
      <c r="B35" s="1">
        <v>2</v>
      </c>
      <c r="C35" s="102" t="s">
        <v>32</v>
      </c>
      <c r="D35" s="103"/>
      <c r="E35" s="13">
        <v>162653</v>
      </c>
      <c r="F35" s="13">
        <v>116243</v>
      </c>
      <c r="G35" s="1">
        <v>0</v>
      </c>
      <c r="H35" s="9"/>
      <c r="I35" s="107"/>
      <c r="J35" s="9"/>
      <c r="K35" s="9"/>
      <c r="L35" s="107"/>
      <c r="M35" s="107"/>
      <c r="N35" s="107"/>
      <c r="O35" s="107"/>
      <c r="P35" s="107"/>
      <c r="Q35" s="107"/>
      <c r="R35" s="107"/>
      <c r="S35" s="107"/>
      <c r="T35" s="107"/>
      <c r="U35" s="9"/>
      <c r="V35" s="9"/>
      <c r="W35" s="9"/>
      <c r="X35" s="9"/>
      <c r="Y35" s="9"/>
      <c r="Z35" s="9"/>
      <c r="AA35" s="9"/>
      <c r="AB35" s="9"/>
      <c r="AC35" s="9"/>
      <c r="AD35" s="9"/>
      <c r="AE35" s="9"/>
      <c r="AF35" s="9"/>
      <c r="AG35" s="9"/>
      <c r="AH35" s="9"/>
      <c r="AI35" s="9"/>
      <c r="AJ35" s="9"/>
      <c r="AK35" s="9"/>
      <c r="AL35" s="9"/>
    </row>
    <row r="36" spans="2:38" s="37" customFormat="1" x14ac:dyDescent="0.25">
      <c r="B36" s="1">
        <v>3</v>
      </c>
      <c r="C36" s="102" t="s">
        <v>33</v>
      </c>
      <c r="D36" s="103"/>
      <c r="E36" s="13">
        <v>127184</v>
      </c>
      <c r="F36" s="13">
        <v>71407</v>
      </c>
      <c r="G36" s="1">
        <v>0</v>
      </c>
      <c r="H36" s="9"/>
      <c r="I36" s="107"/>
      <c r="J36" s="9"/>
      <c r="K36" s="9"/>
      <c r="L36" s="107"/>
      <c r="M36" s="107"/>
      <c r="N36" s="107"/>
      <c r="O36" s="107"/>
      <c r="P36" s="107"/>
      <c r="Q36" s="107"/>
      <c r="R36" s="107"/>
      <c r="S36" s="107"/>
      <c r="T36" s="107"/>
      <c r="U36" s="9"/>
      <c r="V36" s="9"/>
      <c r="W36" s="9"/>
      <c r="X36" s="9"/>
      <c r="Y36" s="9"/>
      <c r="Z36" s="9"/>
      <c r="AA36" s="9"/>
      <c r="AB36" s="9"/>
      <c r="AC36" s="9"/>
      <c r="AD36" s="9"/>
      <c r="AE36" s="9"/>
      <c r="AF36" s="9"/>
      <c r="AG36" s="9"/>
      <c r="AH36" s="9"/>
      <c r="AI36" s="9"/>
      <c r="AJ36" s="9"/>
      <c r="AK36" s="9"/>
      <c r="AL36" s="9"/>
    </row>
    <row r="37" spans="2:38" s="37" customFormat="1" x14ac:dyDescent="0.25">
      <c r="B37" s="1">
        <v>4</v>
      </c>
      <c r="C37" s="102" t="s">
        <v>34</v>
      </c>
      <c r="D37" s="103"/>
      <c r="E37" s="13">
        <v>210753</v>
      </c>
      <c r="F37" s="13">
        <v>159853</v>
      </c>
      <c r="G37" s="1">
        <v>0</v>
      </c>
      <c r="H37" s="9"/>
      <c r="I37" s="107"/>
      <c r="J37" s="9"/>
      <c r="K37" s="9"/>
      <c r="L37" s="107"/>
      <c r="M37" s="107"/>
      <c r="N37" s="107"/>
      <c r="O37" s="107"/>
      <c r="P37" s="107"/>
      <c r="Q37" s="107"/>
      <c r="R37" s="107"/>
      <c r="S37" s="107"/>
      <c r="T37" s="107"/>
      <c r="U37" s="9"/>
      <c r="V37" s="9"/>
      <c r="W37" s="9"/>
      <c r="X37" s="9"/>
      <c r="Y37" s="9"/>
      <c r="Z37" s="9"/>
      <c r="AA37" s="9"/>
      <c r="AB37" s="9"/>
      <c r="AC37" s="9"/>
      <c r="AD37" s="9"/>
      <c r="AE37" s="9"/>
      <c r="AF37" s="9"/>
      <c r="AG37" s="9"/>
      <c r="AH37" s="9"/>
      <c r="AI37" s="9"/>
      <c r="AJ37" s="9"/>
      <c r="AK37" s="9"/>
      <c r="AL37" s="9"/>
    </row>
    <row r="38" spans="2:38" s="37" customFormat="1" x14ac:dyDescent="0.25">
      <c r="B38" s="1">
        <v>5</v>
      </c>
      <c r="C38" s="102" t="s">
        <v>35</v>
      </c>
      <c r="D38" s="103"/>
      <c r="E38" s="13">
        <v>104184</v>
      </c>
      <c r="F38" s="13">
        <v>71407</v>
      </c>
      <c r="G38" s="1">
        <v>0</v>
      </c>
      <c r="H38" s="9"/>
      <c r="I38" s="107"/>
      <c r="J38" s="9"/>
      <c r="K38" s="9"/>
      <c r="L38" s="107"/>
      <c r="M38" s="107"/>
      <c r="N38" s="107"/>
      <c r="O38" s="107"/>
      <c r="P38" s="107"/>
      <c r="Q38" s="107"/>
      <c r="R38" s="107"/>
      <c r="S38" s="107"/>
      <c r="T38" s="107"/>
      <c r="U38" s="9"/>
      <c r="V38" s="9"/>
      <c r="W38" s="9"/>
      <c r="X38" s="9"/>
      <c r="Y38" s="9"/>
      <c r="Z38" s="9"/>
      <c r="AA38" s="9"/>
      <c r="AB38" s="9"/>
      <c r="AC38" s="9"/>
      <c r="AD38" s="9"/>
      <c r="AE38" s="9"/>
      <c r="AF38" s="9"/>
      <c r="AG38" s="9"/>
      <c r="AH38" s="9"/>
      <c r="AI38" s="9"/>
      <c r="AJ38" s="9"/>
      <c r="AK38" s="9"/>
      <c r="AL38" s="9"/>
    </row>
    <row r="39" spans="2:38" s="37" customFormat="1" x14ac:dyDescent="0.25">
      <c r="B39" s="1">
        <v>6</v>
      </c>
      <c r="C39" s="102" t="s">
        <v>36</v>
      </c>
      <c r="D39" s="103"/>
      <c r="E39" s="13">
        <v>104184</v>
      </c>
      <c r="F39" s="13">
        <v>71407</v>
      </c>
      <c r="G39" s="1">
        <v>0</v>
      </c>
      <c r="H39" s="9"/>
      <c r="I39" s="107"/>
      <c r="J39" s="9"/>
      <c r="K39" s="9"/>
      <c r="L39" s="107"/>
      <c r="M39" s="107"/>
      <c r="N39" s="107"/>
      <c r="O39" s="107"/>
      <c r="P39" s="107"/>
      <c r="Q39" s="107"/>
      <c r="R39" s="107"/>
      <c r="S39" s="107"/>
      <c r="T39" s="107"/>
      <c r="U39" s="9"/>
      <c r="V39" s="9"/>
      <c r="W39" s="9"/>
      <c r="X39" s="9"/>
      <c r="Y39" s="9"/>
      <c r="Z39" s="9"/>
      <c r="AA39" s="9"/>
      <c r="AB39" s="9"/>
      <c r="AC39" s="9"/>
      <c r="AD39" s="9"/>
      <c r="AE39" s="9"/>
      <c r="AF39" s="9"/>
      <c r="AG39" s="9"/>
      <c r="AH39" s="9"/>
      <c r="AI39" s="9"/>
      <c r="AJ39" s="9"/>
      <c r="AK39" s="9"/>
      <c r="AL39" s="9"/>
    </row>
    <row r="40" spans="2:38" s="37" customFormat="1" x14ac:dyDescent="0.25">
      <c r="B40" s="1">
        <v>7</v>
      </c>
      <c r="C40" s="102" t="s">
        <v>37</v>
      </c>
      <c r="D40" s="103"/>
      <c r="E40" s="13">
        <v>104184</v>
      </c>
      <c r="F40" s="13">
        <v>71407</v>
      </c>
      <c r="G40" s="1">
        <v>0</v>
      </c>
      <c r="H40" s="9"/>
      <c r="I40" s="107"/>
      <c r="J40" s="9"/>
      <c r="K40" s="9"/>
      <c r="L40" s="107"/>
      <c r="M40" s="107"/>
      <c r="N40" s="107"/>
      <c r="O40" s="107"/>
      <c r="P40" s="107"/>
      <c r="Q40" s="107"/>
      <c r="R40" s="107"/>
      <c r="S40" s="107"/>
      <c r="T40" s="107"/>
      <c r="U40" s="9"/>
      <c r="V40" s="9"/>
      <c r="W40" s="9"/>
      <c r="X40" s="9"/>
      <c r="Y40" s="9"/>
      <c r="Z40" s="9"/>
      <c r="AA40" s="9"/>
      <c r="AB40" s="9"/>
      <c r="AC40" s="9"/>
      <c r="AD40" s="9"/>
      <c r="AE40" s="9"/>
      <c r="AF40" s="9"/>
      <c r="AG40" s="9"/>
      <c r="AH40" s="9"/>
      <c r="AI40" s="9"/>
      <c r="AJ40" s="9"/>
      <c r="AK40" s="9"/>
      <c r="AL40" s="9"/>
    </row>
    <row r="41" spans="2:38" s="37" customFormat="1" x14ac:dyDescent="0.25">
      <c r="B41" s="1">
        <v>8</v>
      </c>
      <c r="C41" s="102" t="s">
        <v>38</v>
      </c>
      <c r="D41" s="103"/>
      <c r="E41" s="13">
        <v>104184</v>
      </c>
      <c r="F41" s="13">
        <v>71407</v>
      </c>
      <c r="G41" s="1">
        <v>0</v>
      </c>
      <c r="H41" s="9"/>
      <c r="I41" s="107"/>
      <c r="J41" s="9"/>
      <c r="K41" s="9"/>
      <c r="L41" s="107"/>
      <c r="M41" s="107"/>
      <c r="N41" s="107"/>
      <c r="O41" s="107"/>
      <c r="P41" s="107"/>
      <c r="Q41" s="107"/>
      <c r="R41" s="107"/>
      <c r="S41" s="107"/>
      <c r="T41" s="107"/>
      <c r="U41" s="9"/>
      <c r="V41" s="9"/>
      <c r="W41" s="9"/>
      <c r="X41" s="9"/>
      <c r="Y41" s="9"/>
      <c r="Z41" s="9"/>
      <c r="AA41" s="9"/>
      <c r="AB41" s="9"/>
      <c r="AC41" s="9"/>
      <c r="AD41" s="9"/>
      <c r="AE41" s="9"/>
      <c r="AF41" s="9"/>
      <c r="AG41" s="9"/>
      <c r="AH41" s="9"/>
      <c r="AI41" s="9"/>
      <c r="AJ41" s="9"/>
      <c r="AK41" s="9"/>
      <c r="AL41" s="9"/>
    </row>
    <row r="42" spans="2:38" s="37" customFormat="1" x14ac:dyDescent="0.25">
      <c r="B42" s="1">
        <v>9</v>
      </c>
      <c r="C42" s="102" t="s">
        <v>104</v>
      </c>
      <c r="D42" s="103"/>
      <c r="E42" s="13">
        <v>80609</v>
      </c>
      <c r="F42" s="13">
        <v>71407</v>
      </c>
      <c r="G42" s="1">
        <v>0</v>
      </c>
      <c r="H42" s="9"/>
      <c r="I42" s="107"/>
      <c r="J42" s="9"/>
      <c r="K42" s="9"/>
      <c r="L42" s="107"/>
      <c r="M42" s="107"/>
      <c r="N42" s="107"/>
      <c r="O42" s="107"/>
      <c r="P42" s="107"/>
      <c r="Q42" s="107"/>
      <c r="R42" s="107"/>
      <c r="S42" s="107"/>
      <c r="T42" s="107"/>
      <c r="U42" s="9"/>
      <c r="V42" s="9"/>
      <c r="W42" s="9"/>
      <c r="X42" s="9"/>
      <c r="Y42" s="9"/>
      <c r="Z42" s="9"/>
      <c r="AA42" s="9"/>
      <c r="AB42" s="9"/>
      <c r="AC42" s="9"/>
      <c r="AD42" s="9"/>
      <c r="AE42" s="9"/>
      <c r="AF42" s="9"/>
      <c r="AG42" s="9"/>
      <c r="AH42" s="9"/>
      <c r="AI42" s="9"/>
      <c r="AJ42" s="9"/>
      <c r="AK42" s="9"/>
      <c r="AL42" s="9"/>
    </row>
    <row r="43" spans="2:38" s="37" customFormat="1" x14ac:dyDescent="0.25">
      <c r="B43" s="1">
        <v>10</v>
      </c>
      <c r="C43" s="102" t="s">
        <v>39</v>
      </c>
      <c r="D43" s="103"/>
      <c r="E43" s="13">
        <v>104184</v>
      </c>
      <c r="F43" s="13">
        <v>71407</v>
      </c>
      <c r="G43" s="1">
        <v>0</v>
      </c>
      <c r="H43" s="9"/>
      <c r="I43" s="107"/>
      <c r="J43" s="9"/>
      <c r="K43" s="9"/>
      <c r="L43" s="107"/>
      <c r="M43" s="107"/>
      <c r="N43" s="107"/>
      <c r="O43" s="107"/>
      <c r="P43" s="107"/>
      <c r="Q43" s="107"/>
      <c r="R43" s="107"/>
      <c r="S43" s="107"/>
      <c r="T43" s="107"/>
      <c r="U43" s="9"/>
      <c r="V43" s="9"/>
      <c r="W43" s="9"/>
      <c r="X43" s="9"/>
      <c r="Y43" s="9"/>
      <c r="Z43" s="9"/>
      <c r="AA43" s="9"/>
      <c r="AB43" s="9"/>
      <c r="AC43" s="9"/>
      <c r="AD43" s="9"/>
      <c r="AE43" s="9"/>
      <c r="AF43" s="9"/>
      <c r="AG43" s="9"/>
      <c r="AH43" s="9"/>
      <c r="AI43" s="9"/>
      <c r="AJ43" s="9"/>
      <c r="AK43" s="9"/>
      <c r="AL43" s="9"/>
    </row>
    <row r="44" spans="2:38" s="37" customFormat="1" x14ac:dyDescent="0.25">
      <c r="B44" s="1">
        <v>11</v>
      </c>
      <c r="C44" s="102" t="s">
        <v>40</v>
      </c>
      <c r="D44" s="103"/>
      <c r="E44" s="13">
        <v>104184</v>
      </c>
      <c r="F44" s="13">
        <v>71407</v>
      </c>
      <c r="G44" s="1">
        <v>0</v>
      </c>
      <c r="H44" s="9"/>
      <c r="I44" s="107"/>
      <c r="J44" s="9"/>
      <c r="K44" s="9"/>
      <c r="L44" s="107"/>
      <c r="M44" s="107"/>
      <c r="N44" s="107"/>
      <c r="O44" s="107"/>
      <c r="P44" s="107"/>
      <c r="Q44" s="107"/>
      <c r="R44" s="107"/>
      <c r="S44" s="107"/>
      <c r="T44" s="107"/>
      <c r="U44" s="9"/>
      <c r="V44" s="9"/>
      <c r="W44" s="9"/>
      <c r="X44" s="9"/>
      <c r="Y44" s="9"/>
      <c r="Z44" s="9"/>
      <c r="AA44" s="9"/>
      <c r="AB44" s="9"/>
      <c r="AC44" s="9"/>
      <c r="AD44" s="9"/>
      <c r="AE44" s="9"/>
      <c r="AF44" s="9"/>
      <c r="AG44" s="9"/>
      <c r="AH44" s="9"/>
      <c r="AI44" s="9"/>
      <c r="AJ44" s="9"/>
      <c r="AK44" s="9"/>
      <c r="AL44" s="9"/>
    </row>
    <row r="45" spans="2:38" s="36" customFormat="1" x14ac:dyDescent="0.25">
      <c r="B45" s="1">
        <v>12</v>
      </c>
      <c r="C45" s="102" t="s">
        <v>41</v>
      </c>
      <c r="D45" s="103"/>
      <c r="E45" s="13">
        <v>101606</v>
      </c>
      <c r="F45" s="13">
        <v>67446</v>
      </c>
      <c r="G45" s="1">
        <v>0</v>
      </c>
      <c r="H45" s="9"/>
      <c r="I45" s="107"/>
      <c r="J45" s="9"/>
      <c r="K45" s="9"/>
      <c r="L45" s="107"/>
      <c r="M45" s="107"/>
      <c r="N45" s="107"/>
      <c r="O45" s="107"/>
      <c r="P45" s="107"/>
      <c r="Q45" s="107"/>
      <c r="R45" s="107"/>
      <c r="S45" s="107"/>
      <c r="T45" s="107"/>
      <c r="U45" s="9"/>
      <c r="V45" s="9"/>
      <c r="W45" s="9"/>
      <c r="X45" s="9"/>
      <c r="Y45" s="9"/>
      <c r="Z45" s="9"/>
      <c r="AA45" s="9"/>
      <c r="AB45" s="9"/>
      <c r="AC45" s="9"/>
      <c r="AD45" s="9"/>
      <c r="AE45" s="9"/>
      <c r="AF45" s="9"/>
      <c r="AG45" s="9"/>
      <c r="AH45" s="9"/>
      <c r="AI45" s="9"/>
      <c r="AJ45" s="9"/>
      <c r="AK45" s="9"/>
      <c r="AL45" s="9"/>
    </row>
    <row r="46" spans="2:38" s="36" customFormat="1" x14ac:dyDescent="0.25">
      <c r="B46" s="1">
        <v>13</v>
      </c>
      <c r="C46" s="102" t="s">
        <v>42</v>
      </c>
      <c r="D46" s="103"/>
      <c r="E46" s="13">
        <v>101606</v>
      </c>
      <c r="F46" s="13">
        <v>67446</v>
      </c>
      <c r="G46" s="1">
        <v>0</v>
      </c>
      <c r="H46" s="9"/>
      <c r="I46" s="107"/>
      <c r="J46" s="9"/>
      <c r="K46" s="9"/>
      <c r="L46" s="107"/>
      <c r="M46" s="107"/>
      <c r="N46" s="107"/>
      <c r="O46" s="107"/>
      <c r="P46" s="107"/>
      <c r="Q46" s="107"/>
      <c r="R46" s="107"/>
      <c r="S46" s="107"/>
      <c r="T46" s="107"/>
      <c r="U46" s="9"/>
      <c r="V46" s="9"/>
      <c r="W46" s="9"/>
      <c r="X46" s="9"/>
      <c r="Y46" s="9"/>
      <c r="Z46" s="9"/>
      <c r="AA46" s="9"/>
      <c r="AB46" s="9"/>
      <c r="AC46" s="9"/>
      <c r="AD46" s="9"/>
      <c r="AE46" s="9"/>
      <c r="AF46" s="9"/>
      <c r="AG46" s="9"/>
      <c r="AH46" s="9"/>
      <c r="AI46" s="9"/>
      <c r="AJ46" s="9"/>
      <c r="AK46" s="9"/>
      <c r="AL46" s="9"/>
    </row>
    <row r="47" spans="2:38" s="36" customFormat="1" x14ac:dyDescent="0.25">
      <c r="B47" s="1">
        <v>14</v>
      </c>
      <c r="C47" s="102" t="s">
        <v>43</v>
      </c>
      <c r="D47" s="103"/>
      <c r="E47" s="13">
        <v>101606</v>
      </c>
      <c r="F47" s="13">
        <v>67446</v>
      </c>
      <c r="G47" s="1">
        <v>0</v>
      </c>
      <c r="H47" s="9"/>
      <c r="I47" s="107"/>
      <c r="J47" s="9"/>
      <c r="K47" s="9"/>
      <c r="L47" s="107"/>
      <c r="M47" s="107"/>
      <c r="N47" s="107"/>
      <c r="O47" s="107"/>
      <c r="P47" s="107"/>
      <c r="Q47" s="107"/>
      <c r="R47" s="107"/>
      <c r="S47" s="107"/>
      <c r="T47" s="107"/>
      <c r="U47" s="9"/>
      <c r="V47" s="9"/>
      <c r="W47" s="9"/>
      <c r="X47" s="9"/>
      <c r="Y47" s="9"/>
      <c r="Z47" s="9"/>
      <c r="AA47" s="9"/>
      <c r="AB47" s="9"/>
      <c r="AC47" s="9"/>
      <c r="AD47" s="9"/>
      <c r="AE47" s="9"/>
      <c r="AF47" s="9"/>
      <c r="AG47" s="9"/>
      <c r="AH47" s="9"/>
      <c r="AI47" s="9"/>
      <c r="AJ47" s="9"/>
      <c r="AK47" s="9"/>
      <c r="AL47" s="9"/>
    </row>
    <row r="48" spans="2:38" s="36" customFormat="1" x14ac:dyDescent="0.25">
      <c r="B48" s="1">
        <v>15</v>
      </c>
      <c r="C48" s="102" t="s">
        <v>44</v>
      </c>
      <c r="D48" s="103"/>
      <c r="E48" s="13">
        <v>101606</v>
      </c>
      <c r="F48" s="13">
        <v>67446</v>
      </c>
      <c r="G48" s="1">
        <v>0</v>
      </c>
      <c r="H48" s="9"/>
      <c r="I48" s="107"/>
      <c r="J48" s="9"/>
      <c r="K48" s="9"/>
      <c r="L48" s="107"/>
      <c r="M48" s="107"/>
      <c r="N48" s="107"/>
      <c r="O48" s="107"/>
      <c r="P48" s="107"/>
      <c r="Q48" s="107"/>
      <c r="R48" s="107"/>
      <c r="S48" s="107"/>
      <c r="T48" s="107"/>
      <c r="U48" s="9"/>
      <c r="V48" s="9"/>
      <c r="W48" s="9"/>
      <c r="X48" s="9"/>
      <c r="Y48" s="9"/>
      <c r="Z48" s="9"/>
      <c r="AA48" s="9"/>
      <c r="AB48" s="9"/>
      <c r="AC48" s="9"/>
      <c r="AD48" s="9"/>
      <c r="AE48" s="9"/>
      <c r="AF48" s="9"/>
      <c r="AG48" s="9"/>
      <c r="AH48" s="9"/>
      <c r="AI48" s="9"/>
      <c r="AJ48" s="9"/>
      <c r="AK48" s="9"/>
      <c r="AL48" s="9"/>
    </row>
    <row r="49" spans="2:38" s="36" customFormat="1" x14ac:dyDescent="0.25">
      <c r="B49" s="1">
        <v>16</v>
      </c>
      <c r="C49" s="104" t="s">
        <v>45</v>
      </c>
      <c r="D49" s="105"/>
      <c r="E49" s="13">
        <v>101606</v>
      </c>
      <c r="F49" s="13">
        <v>67446</v>
      </c>
      <c r="G49" s="1">
        <v>0</v>
      </c>
      <c r="H49" s="9"/>
      <c r="I49" s="107"/>
      <c r="J49" s="9"/>
      <c r="K49" s="9"/>
      <c r="L49" s="107"/>
      <c r="M49" s="107"/>
      <c r="N49" s="107"/>
      <c r="O49" s="107"/>
      <c r="P49" s="107"/>
      <c r="Q49" s="107"/>
      <c r="R49" s="107"/>
      <c r="S49" s="107"/>
      <c r="T49" s="107"/>
      <c r="U49" s="9"/>
      <c r="V49" s="9"/>
      <c r="W49" s="9"/>
      <c r="X49" s="9"/>
      <c r="Y49" s="9"/>
      <c r="Z49" s="9"/>
      <c r="AA49" s="9"/>
      <c r="AB49" s="9"/>
      <c r="AC49" s="9"/>
      <c r="AD49" s="9"/>
      <c r="AE49" s="9"/>
      <c r="AF49" s="9"/>
      <c r="AG49" s="9"/>
      <c r="AH49" s="9"/>
      <c r="AI49" s="9"/>
      <c r="AJ49" s="9"/>
      <c r="AK49" s="9"/>
      <c r="AL49" s="9"/>
    </row>
    <row r="50" spans="2:38" s="36" customFormat="1" x14ac:dyDescent="0.25">
      <c r="B50" s="1">
        <v>17</v>
      </c>
      <c r="C50" s="102" t="s">
        <v>46</v>
      </c>
      <c r="D50" s="103"/>
      <c r="E50" s="13">
        <v>101606</v>
      </c>
      <c r="F50" s="13">
        <v>67446</v>
      </c>
      <c r="G50" s="1">
        <v>0</v>
      </c>
      <c r="H50" s="9"/>
      <c r="I50" s="107"/>
      <c r="J50" s="9"/>
      <c r="K50" s="9"/>
      <c r="L50" s="107"/>
      <c r="M50" s="107"/>
      <c r="N50" s="107"/>
      <c r="O50" s="107"/>
      <c r="P50" s="107"/>
      <c r="Q50" s="107"/>
      <c r="R50" s="107"/>
      <c r="S50" s="107"/>
      <c r="T50" s="107"/>
      <c r="U50" s="9"/>
      <c r="V50" s="9"/>
      <c r="W50" s="9"/>
      <c r="X50" s="9"/>
      <c r="Y50" s="9"/>
      <c r="Z50" s="9"/>
      <c r="AA50" s="9"/>
      <c r="AB50" s="9"/>
      <c r="AC50" s="9"/>
      <c r="AD50" s="9"/>
      <c r="AE50" s="9"/>
      <c r="AF50" s="9"/>
      <c r="AG50" s="9"/>
      <c r="AH50" s="9"/>
      <c r="AI50" s="9"/>
      <c r="AJ50" s="9"/>
      <c r="AK50" s="9"/>
      <c r="AL50" s="9"/>
    </row>
    <row r="51" spans="2:38" s="36" customFormat="1" x14ac:dyDescent="0.25">
      <c r="B51" s="1">
        <v>18</v>
      </c>
      <c r="C51" s="102" t="s">
        <v>47</v>
      </c>
      <c r="D51" s="103"/>
      <c r="E51" s="13">
        <v>101606</v>
      </c>
      <c r="F51" s="13">
        <v>67446</v>
      </c>
      <c r="G51" s="1">
        <v>0</v>
      </c>
      <c r="H51" s="9"/>
      <c r="I51" s="107"/>
      <c r="J51" s="9"/>
      <c r="K51" s="9"/>
      <c r="L51" s="107"/>
      <c r="M51" s="107"/>
      <c r="N51" s="107"/>
      <c r="O51" s="107"/>
      <c r="P51" s="107"/>
      <c r="Q51" s="107"/>
      <c r="R51" s="107"/>
      <c r="S51" s="107"/>
      <c r="T51" s="107"/>
      <c r="U51" s="9"/>
      <c r="V51" s="9"/>
      <c r="W51" s="9"/>
      <c r="X51" s="9"/>
      <c r="Y51" s="9"/>
      <c r="Z51" s="9"/>
      <c r="AA51" s="9"/>
      <c r="AB51" s="9"/>
      <c r="AC51" s="9"/>
      <c r="AD51" s="9"/>
      <c r="AE51" s="9"/>
      <c r="AF51" s="9"/>
      <c r="AG51" s="9"/>
      <c r="AH51" s="9"/>
      <c r="AI51" s="9"/>
      <c r="AJ51" s="9"/>
      <c r="AK51" s="9"/>
      <c r="AL51" s="9"/>
    </row>
    <row r="52" spans="2:38" s="37" customFormat="1" x14ac:dyDescent="0.25">
      <c r="B52" s="1">
        <v>21</v>
      </c>
      <c r="C52" s="102" t="s">
        <v>126</v>
      </c>
      <c r="D52" s="103"/>
      <c r="E52" s="13">
        <v>104184</v>
      </c>
      <c r="F52" s="13">
        <v>71407</v>
      </c>
      <c r="G52" s="1">
        <v>0</v>
      </c>
      <c r="H52" s="9"/>
      <c r="I52" s="107"/>
      <c r="J52" s="9"/>
      <c r="K52" s="9"/>
      <c r="L52" s="107"/>
      <c r="M52" s="107"/>
      <c r="N52" s="107"/>
      <c r="O52" s="107"/>
      <c r="P52" s="107"/>
      <c r="Q52" s="107"/>
      <c r="R52" s="107"/>
      <c r="S52" s="107"/>
      <c r="T52" s="107"/>
      <c r="U52" s="9"/>
      <c r="V52" s="9"/>
      <c r="W52" s="9"/>
      <c r="X52" s="9"/>
      <c r="Y52" s="9"/>
      <c r="Z52" s="9"/>
      <c r="AA52" s="9"/>
      <c r="AB52" s="9"/>
      <c r="AC52" s="9"/>
      <c r="AD52" s="9"/>
      <c r="AE52" s="9"/>
      <c r="AF52" s="9"/>
      <c r="AG52" s="9"/>
      <c r="AH52" s="9"/>
      <c r="AI52" s="9"/>
      <c r="AJ52" s="9"/>
      <c r="AK52" s="9"/>
      <c r="AL52" s="9"/>
    </row>
    <row r="53" spans="2:38" s="36" customFormat="1" x14ac:dyDescent="0.25">
      <c r="B53" s="1">
        <v>22</v>
      </c>
      <c r="C53" s="102" t="s">
        <v>48</v>
      </c>
      <c r="D53" s="103"/>
      <c r="E53" s="13">
        <v>101606</v>
      </c>
      <c r="F53" s="13">
        <v>67446</v>
      </c>
      <c r="G53" s="1">
        <v>0</v>
      </c>
      <c r="H53" s="9"/>
      <c r="I53" s="107"/>
      <c r="J53" s="9"/>
      <c r="K53" s="9"/>
      <c r="L53" s="107"/>
      <c r="M53" s="107"/>
      <c r="N53" s="107"/>
      <c r="O53" s="107"/>
      <c r="P53" s="107"/>
      <c r="Q53" s="107"/>
      <c r="R53" s="107"/>
      <c r="S53" s="107"/>
      <c r="T53" s="107"/>
      <c r="U53" s="9"/>
      <c r="V53" s="9"/>
      <c r="W53" s="9"/>
      <c r="X53" s="9"/>
      <c r="Y53" s="9"/>
      <c r="Z53" s="9"/>
      <c r="AA53" s="9"/>
      <c r="AB53" s="9"/>
      <c r="AC53" s="9"/>
      <c r="AD53" s="9"/>
      <c r="AE53" s="9"/>
      <c r="AF53" s="9"/>
      <c r="AG53" s="9"/>
      <c r="AH53" s="9"/>
      <c r="AI53" s="9"/>
      <c r="AJ53" s="9"/>
      <c r="AK53" s="9"/>
      <c r="AL53" s="9"/>
    </row>
    <row r="54" spans="2:38" x14ac:dyDescent="0.25">
      <c r="B54" s="40" t="s">
        <v>20</v>
      </c>
      <c r="C54" s="64"/>
      <c r="D54" s="41"/>
      <c r="E54" s="22">
        <f>SUM(E34:E53)</f>
        <v>2333398</v>
      </c>
      <c r="F54" s="106">
        <f>SUM(F34:F53)</f>
        <v>1618180</v>
      </c>
      <c r="G54" s="16">
        <f>((F54-E54)/F54)*100%</f>
        <v>-0.44198914830241381</v>
      </c>
    </row>
    <row r="55" spans="2:38" ht="51" customHeight="1" x14ac:dyDescent="0.25">
      <c r="B55" s="154" t="s">
        <v>149</v>
      </c>
      <c r="C55" s="76"/>
      <c r="D55" s="76"/>
      <c r="E55" s="76"/>
      <c r="F55" s="76"/>
      <c r="G55" s="76"/>
    </row>
    <row r="56" spans="2:38" ht="30" customHeight="1" x14ac:dyDescent="0.25">
      <c r="B56" s="108" t="s">
        <v>87</v>
      </c>
      <c r="C56" s="109"/>
      <c r="D56" s="109"/>
      <c r="E56" s="109"/>
      <c r="F56" s="109"/>
      <c r="G56" s="109"/>
    </row>
    <row r="57" spans="2:38" s="9" customFormat="1" ht="99.75" customHeight="1" x14ac:dyDescent="0.25">
      <c r="B57" s="25" t="s">
        <v>80</v>
      </c>
      <c r="C57" s="62" t="s">
        <v>83</v>
      </c>
      <c r="D57" s="63"/>
      <c r="E57" s="25" t="s">
        <v>84</v>
      </c>
      <c r="F57" s="25" t="s">
        <v>85</v>
      </c>
      <c r="G57" s="25" t="s">
        <v>86</v>
      </c>
      <c r="I57" s="107"/>
      <c r="L57" s="107"/>
      <c r="M57" s="107"/>
      <c r="N57" s="107"/>
      <c r="O57" s="107"/>
      <c r="P57" s="107"/>
      <c r="Q57" s="107"/>
      <c r="R57" s="107"/>
      <c r="S57" s="107"/>
      <c r="T57" s="107"/>
    </row>
    <row r="58" spans="2:38" s="9" customFormat="1" x14ac:dyDescent="0.25">
      <c r="B58" s="1">
        <v>1</v>
      </c>
      <c r="C58" s="110" t="s">
        <v>49</v>
      </c>
      <c r="D58" s="111"/>
      <c r="E58" s="13">
        <v>120141</v>
      </c>
      <c r="F58" s="13">
        <v>120141</v>
      </c>
      <c r="G58" s="12">
        <v>0</v>
      </c>
      <c r="I58" s="107"/>
      <c r="L58" s="107"/>
      <c r="M58" s="107"/>
      <c r="N58" s="107"/>
      <c r="O58" s="107"/>
      <c r="P58" s="107"/>
      <c r="Q58" s="107"/>
      <c r="R58" s="107"/>
      <c r="S58" s="107"/>
      <c r="T58" s="107"/>
    </row>
    <row r="59" spans="2:38" s="9" customFormat="1" x14ac:dyDescent="0.25">
      <c r="B59" s="1">
        <v>2</v>
      </c>
      <c r="C59" s="110" t="s">
        <v>50</v>
      </c>
      <c r="D59" s="111"/>
      <c r="E59" s="38" t="s">
        <v>136</v>
      </c>
      <c r="F59" s="38" t="s">
        <v>136</v>
      </c>
      <c r="G59" s="12"/>
      <c r="I59" s="107"/>
      <c r="L59" s="107"/>
      <c r="M59" s="107"/>
      <c r="N59" s="107"/>
      <c r="O59" s="107"/>
      <c r="P59" s="107"/>
      <c r="Q59" s="107"/>
      <c r="R59" s="107"/>
      <c r="S59" s="107"/>
      <c r="T59" s="107"/>
    </row>
    <row r="60" spans="2:38" s="9" customFormat="1" x14ac:dyDescent="0.25">
      <c r="B60" s="1">
        <v>3</v>
      </c>
      <c r="C60" s="110" t="s">
        <v>88</v>
      </c>
      <c r="D60" s="111"/>
      <c r="E60" s="13">
        <v>129951</v>
      </c>
      <c r="F60" s="13">
        <v>129951</v>
      </c>
      <c r="G60" s="12">
        <v>0</v>
      </c>
      <c r="I60" s="107"/>
      <c r="L60" s="107"/>
      <c r="M60" s="107"/>
      <c r="N60" s="107"/>
      <c r="O60" s="107"/>
      <c r="P60" s="107"/>
      <c r="Q60" s="107"/>
      <c r="R60" s="107"/>
      <c r="S60" s="107"/>
      <c r="T60" s="107"/>
    </row>
    <row r="61" spans="2:38" s="9" customFormat="1" x14ac:dyDescent="0.25">
      <c r="B61" s="1">
        <v>4</v>
      </c>
      <c r="C61" s="110" t="s">
        <v>51</v>
      </c>
      <c r="D61" s="111"/>
      <c r="E61" s="13">
        <v>248544</v>
      </c>
      <c r="F61" s="38" t="s">
        <v>136</v>
      </c>
      <c r="G61" s="116">
        <v>0</v>
      </c>
      <c r="I61" s="107"/>
      <c r="L61" s="107"/>
      <c r="M61" s="107"/>
      <c r="N61" s="107"/>
      <c r="O61" s="107"/>
      <c r="P61" s="107"/>
      <c r="Q61" s="107"/>
      <c r="R61" s="107"/>
      <c r="S61" s="107"/>
      <c r="T61" s="107"/>
    </row>
    <row r="62" spans="2:38" s="9" customFormat="1" x14ac:dyDescent="0.25">
      <c r="B62" s="1">
        <v>5</v>
      </c>
      <c r="C62" s="110" t="s">
        <v>52</v>
      </c>
      <c r="D62" s="111"/>
      <c r="E62" s="13">
        <v>120141</v>
      </c>
      <c r="F62" s="13">
        <v>119493</v>
      </c>
      <c r="G62" s="12">
        <f>((F62-E62)/F62)*100</f>
        <v>-0.54229118023649925</v>
      </c>
      <c r="I62" s="107"/>
      <c r="L62" s="107"/>
      <c r="M62" s="107"/>
      <c r="N62" s="107"/>
      <c r="O62" s="107"/>
      <c r="P62" s="107"/>
      <c r="Q62" s="107"/>
      <c r="R62" s="107"/>
      <c r="S62" s="107"/>
      <c r="T62" s="107"/>
    </row>
    <row r="63" spans="2:38" s="9" customFormat="1" x14ac:dyDescent="0.25">
      <c r="B63" s="1">
        <v>6</v>
      </c>
      <c r="C63" s="110" t="s">
        <v>53</v>
      </c>
      <c r="D63" s="111"/>
      <c r="E63" s="13">
        <v>120141</v>
      </c>
      <c r="F63" s="13">
        <v>120141</v>
      </c>
      <c r="G63" s="12">
        <v>0</v>
      </c>
      <c r="I63" s="107"/>
      <c r="L63" s="107"/>
      <c r="M63" s="107"/>
      <c r="N63" s="107"/>
      <c r="O63" s="107"/>
      <c r="P63" s="107"/>
      <c r="Q63" s="107"/>
      <c r="R63" s="107"/>
      <c r="S63" s="107"/>
      <c r="T63" s="107"/>
    </row>
    <row r="64" spans="2:38" s="9" customFormat="1" x14ac:dyDescent="0.25">
      <c r="B64" s="1">
        <v>7</v>
      </c>
      <c r="C64" s="110" t="s">
        <v>54</v>
      </c>
      <c r="D64" s="111"/>
      <c r="E64" s="13">
        <v>121644</v>
      </c>
      <c r="F64" s="13">
        <v>120141</v>
      </c>
      <c r="G64" s="12">
        <f>((F64-E64)/F64)*100%</f>
        <v>-1.2510300397033486E-2</v>
      </c>
      <c r="I64" s="107"/>
      <c r="L64" s="107"/>
      <c r="M64" s="107"/>
      <c r="N64" s="107"/>
      <c r="O64" s="107"/>
      <c r="P64" s="107"/>
      <c r="Q64" s="107"/>
      <c r="R64" s="107"/>
      <c r="S64" s="107"/>
      <c r="T64" s="107"/>
    </row>
    <row r="65" spans="2:20" s="9" customFormat="1" x14ac:dyDescent="0.25">
      <c r="B65" s="1">
        <v>8</v>
      </c>
      <c r="C65" s="110" t="s">
        <v>55</v>
      </c>
      <c r="D65" s="111"/>
      <c r="E65" s="38" t="s">
        <v>136</v>
      </c>
      <c r="F65" s="38" t="s">
        <v>136</v>
      </c>
      <c r="G65" s="116">
        <v>0</v>
      </c>
      <c r="I65" s="107"/>
      <c r="L65" s="107"/>
      <c r="M65" s="107"/>
      <c r="N65" s="107"/>
      <c r="O65" s="107"/>
      <c r="P65" s="107"/>
      <c r="Q65" s="107"/>
      <c r="R65" s="107"/>
      <c r="S65" s="107"/>
      <c r="T65" s="107"/>
    </row>
    <row r="66" spans="2:20" s="9" customFormat="1" ht="25.5" customHeight="1" x14ac:dyDescent="0.25">
      <c r="B66" s="57" t="s">
        <v>7</v>
      </c>
      <c r="C66" s="58"/>
      <c r="D66" s="59"/>
      <c r="E66" s="106">
        <f>E58+E60+E61+E62+E63+E64</f>
        <v>860562</v>
      </c>
      <c r="F66" s="106">
        <f>F58+F60+F62+F63+F64</f>
        <v>609867</v>
      </c>
      <c r="G66" s="116">
        <f>((E66-F66)/F66)*100%</f>
        <v>0.41106503549134482</v>
      </c>
      <c r="I66" s="107"/>
      <c r="L66" s="107"/>
      <c r="M66" s="107"/>
      <c r="N66" s="107"/>
      <c r="O66" s="107"/>
      <c r="P66" s="107"/>
      <c r="Q66" s="107"/>
      <c r="R66" s="107"/>
      <c r="S66" s="107"/>
      <c r="T66" s="107"/>
    </row>
    <row r="67" spans="2:20" s="9" customFormat="1" ht="96" customHeight="1" x14ac:dyDescent="0.25">
      <c r="B67" s="6"/>
      <c r="C67" s="7" t="s">
        <v>116</v>
      </c>
      <c r="D67" s="18" t="s">
        <v>1</v>
      </c>
      <c r="E67" s="18" t="s">
        <v>2</v>
      </c>
      <c r="F67" s="18" t="s">
        <v>3</v>
      </c>
      <c r="G67" s="18" t="s">
        <v>4</v>
      </c>
      <c r="I67" s="107"/>
      <c r="L67" s="107"/>
      <c r="M67" s="107"/>
      <c r="N67" s="107"/>
      <c r="O67" s="107"/>
      <c r="P67" s="107"/>
      <c r="Q67" s="107"/>
      <c r="R67" s="107"/>
      <c r="S67" s="107"/>
      <c r="T67" s="107"/>
    </row>
    <row r="68" spans="2:20" s="9" customFormat="1" ht="63" customHeight="1" x14ac:dyDescent="0.25">
      <c r="B68" s="6" t="s">
        <v>117</v>
      </c>
      <c r="C68" s="7">
        <v>7450905</v>
      </c>
      <c r="D68" s="17">
        <v>190136</v>
      </c>
      <c r="E68" s="17">
        <v>289225</v>
      </c>
      <c r="F68" s="11">
        <v>479361</v>
      </c>
      <c r="G68" s="116">
        <f>((E68-D68)/E68)*100%</f>
        <v>0.34260178062062407</v>
      </c>
      <c r="I68" s="107"/>
      <c r="L68" s="107"/>
      <c r="M68" s="107"/>
      <c r="N68" s="107"/>
      <c r="O68" s="107"/>
      <c r="P68" s="107"/>
      <c r="Q68" s="107"/>
      <c r="R68" s="107"/>
      <c r="S68" s="107"/>
      <c r="T68" s="107"/>
    </row>
    <row r="69" spans="2:20" s="9" customFormat="1" ht="37.5" customHeight="1" x14ac:dyDescent="0.25">
      <c r="B69" s="7" t="s">
        <v>108</v>
      </c>
      <c r="C69" s="7">
        <v>7451890</v>
      </c>
      <c r="D69" s="17">
        <v>120141</v>
      </c>
      <c r="E69" s="17">
        <v>120141</v>
      </c>
      <c r="F69" s="14">
        <v>240282</v>
      </c>
      <c r="G69" s="116">
        <f>((E69-D69)/E69)*100%</f>
        <v>0</v>
      </c>
      <c r="I69" s="107"/>
      <c r="L69" s="107"/>
      <c r="M69" s="107"/>
      <c r="N69" s="107"/>
      <c r="O69" s="107"/>
      <c r="P69" s="107"/>
      <c r="Q69" s="107"/>
      <c r="R69" s="107"/>
      <c r="S69" s="107"/>
      <c r="T69" s="107"/>
    </row>
    <row r="70" spans="2:20" s="9" customFormat="1" ht="37.5" customHeight="1" x14ac:dyDescent="0.25">
      <c r="B70" s="7" t="s">
        <v>107</v>
      </c>
      <c r="C70" s="7">
        <v>7452430</v>
      </c>
      <c r="D70" s="17">
        <v>119700</v>
      </c>
      <c r="E70" s="17">
        <v>119100</v>
      </c>
      <c r="F70" s="14">
        <v>238800</v>
      </c>
      <c r="G70" s="116">
        <f>((E70-D70)/E70)*100%</f>
        <v>-5.0377833753148613E-3</v>
      </c>
      <c r="I70" s="107"/>
      <c r="L70" s="107"/>
      <c r="M70" s="107"/>
      <c r="N70" s="107"/>
      <c r="O70" s="107"/>
      <c r="P70" s="107"/>
      <c r="Q70" s="107"/>
      <c r="R70" s="107"/>
      <c r="S70" s="107"/>
      <c r="T70" s="107"/>
    </row>
    <row r="71" spans="2:20" s="9" customFormat="1" ht="37.5" customHeight="1" x14ac:dyDescent="0.25">
      <c r="B71" s="7" t="s">
        <v>107</v>
      </c>
      <c r="C71" s="7">
        <v>7438282</v>
      </c>
      <c r="D71" s="13">
        <v>0</v>
      </c>
      <c r="E71" s="13">
        <v>0</v>
      </c>
      <c r="F71" s="8">
        <v>0</v>
      </c>
      <c r="G71" s="116">
        <v>0</v>
      </c>
      <c r="I71" s="107"/>
      <c r="L71" s="107"/>
      <c r="M71" s="107"/>
      <c r="N71" s="107"/>
      <c r="O71" s="107"/>
      <c r="P71" s="107"/>
      <c r="Q71" s="107"/>
      <c r="R71" s="107"/>
      <c r="S71" s="107"/>
      <c r="T71" s="107"/>
    </row>
    <row r="72" spans="2:20" s="9" customFormat="1" ht="44.25" customHeight="1" x14ac:dyDescent="0.25">
      <c r="B72" s="6" t="s">
        <v>109</v>
      </c>
      <c r="C72" s="7">
        <v>7282682</v>
      </c>
      <c r="D72" s="60">
        <v>378420</v>
      </c>
      <c r="E72" s="60">
        <v>378420</v>
      </c>
      <c r="F72" s="19"/>
      <c r="G72" s="117">
        <v>0</v>
      </c>
      <c r="I72" s="107"/>
      <c r="L72" s="107"/>
      <c r="M72" s="107"/>
      <c r="N72" s="107"/>
      <c r="O72" s="107"/>
      <c r="P72" s="107"/>
      <c r="Q72" s="107"/>
      <c r="R72" s="107"/>
      <c r="S72" s="107"/>
      <c r="T72" s="107"/>
    </row>
    <row r="73" spans="2:20" s="9" customFormat="1" ht="37.5" customHeight="1" x14ac:dyDescent="0.25">
      <c r="B73" s="6" t="s">
        <v>110</v>
      </c>
      <c r="C73" s="7">
        <v>7331794</v>
      </c>
      <c r="D73" s="60"/>
      <c r="E73" s="60"/>
      <c r="F73" s="33"/>
      <c r="G73" s="118"/>
      <c r="I73" s="107"/>
      <c r="L73" s="107"/>
      <c r="M73" s="107"/>
      <c r="N73" s="107"/>
      <c r="O73" s="107"/>
      <c r="P73" s="107"/>
      <c r="Q73" s="107"/>
      <c r="R73" s="107"/>
      <c r="S73" s="107"/>
      <c r="T73" s="107"/>
    </row>
    <row r="74" spans="2:20" s="9" customFormat="1" ht="37.5" customHeight="1" x14ac:dyDescent="0.25">
      <c r="B74" s="7" t="s">
        <v>111</v>
      </c>
      <c r="C74" s="7">
        <v>7450905</v>
      </c>
      <c r="D74" s="60"/>
      <c r="E74" s="60"/>
      <c r="F74" s="33"/>
      <c r="G74" s="118"/>
      <c r="I74" s="107"/>
      <c r="L74" s="107"/>
      <c r="M74" s="107"/>
      <c r="N74" s="107"/>
      <c r="O74" s="107"/>
      <c r="P74" s="107"/>
      <c r="Q74" s="107"/>
      <c r="R74" s="107"/>
      <c r="S74" s="107"/>
      <c r="T74" s="107"/>
    </row>
    <row r="75" spans="2:20" s="9" customFormat="1" ht="37.5" customHeight="1" x14ac:dyDescent="0.25">
      <c r="B75" s="7" t="s">
        <v>111</v>
      </c>
      <c r="C75" s="7">
        <v>7450909</v>
      </c>
      <c r="D75" s="60"/>
      <c r="E75" s="60"/>
      <c r="F75" s="33">
        <v>756840</v>
      </c>
      <c r="G75" s="118"/>
      <c r="I75" s="107"/>
      <c r="L75" s="107"/>
      <c r="M75" s="107"/>
      <c r="N75" s="107"/>
      <c r="O75" s="107"/>
      <c r="P75" s="107"/>
      <c r="Q75" s="107"/>
      <c r="R75" s="107"/>
      <c r="S75" s="107"/>
      <c r="T75" s="107"/>
    </row>
    <row r="76" spans="2:20" s="9" customFormat="1" ht="37.5" customHeight="1" x14ac:dyDescent="0.25">
      <c r="B76" s="7" t="s">
        <v>112</v>
      </c>
      <c r="C76" s="7">
        <v>7773019</v>
      </c>
      <c r="D76" s="60"/>
      <c r="E76" s="60"/>
      <c r="F76" s="33"/>
      <c r="G76" s="118"/>
      <c r="I76" s="107"/>
      <c r="L76" s="107"/>
      <c r="M76" s="107"/>
      <c r="N76" s="107"/>
      <c r="O76" s="107"/>
      <c r="P76" s="107"/>
      <c r="Q76" s="107"/>
      <c r="R76" s="107"/>
      <c r="S76" s="107"/>
      <c r="T76" s="107"/>
    </row>
    <row r="77" spans="2:20" s="9" customFormat="1" ht="37.5" customHeight="1" x14ac:dyDescent="0.25">
      <c r="B77" s="7" t="s">
        <v>113</v>
      </c>
      <c r="C77" s="7">
        <v>7327031</v>
      </c>
      <c r="D77" s="60"/>
      <c r="E77" s="60"/>
      <c r="F77" s="33"/>
      <c r="G77" s="118"/>
      <c r="I77" s="107"/>
      <c r="L77" s="107"/>
      <c r="M77" s="107"/>
      <c r="N77" s="107"/>
      <c r="O77" s="107"/>
      <c r="P77" s="107"/>
      <c r="Q77" s="107"/>
      <c r="R77" s="107"/>
      <c r="S77" s="107"/>
      <c r="T77" s="107"/>
    </row>
    <row r="78" spans="2:20" s="9" customFormat="1" ht="37.5" customHeight="1" x14ac:dyDescent="0.25">
      <c r="B78" s="7" t="s">
        <v>114</v>
      </c>
      <c r="C78" s="7">
        <v>7880082</v>
      </c>
      <c r="D78" s="61"/>
      <c r="E78" s="61"/>
      <c r="F78" s="34"/>
      <c r="G78" s="119"/>
      <c r="I78" s="107"/>
      <c r="L78" s="107"/>
      <c r="M78" s="107"/>
      <c r="N78" s="107"/>
      <c r="O78" s="107"/>
      <c r="P78" s="107"/>
      <c r="Q78" s="107"/>
      <c r="R78" s="107"/>
      <c r="S78" s="107"/>
      <c r="T78" s="107"/>
    </row>
    <row r="79" spans="2:20" s="9" customFormat="1" ht="37.5" customHeight="1" x14ac:dyDescent="0.25">
      <c r="B79" s="7" t="s">
        <v>115</v>
      </c>
      <c r="C79" s="6" t="s">
        <v>118</v>
      </c>
      <c r="D79" s="8">
        <v>511173</v>
      </c>
      <c r="E79" s="8">
        <v>514049</v>
      </c>
      <c r="F79" s="9">
        <v>511173</v>
      </c>
      <c r="G79" s="116">
        <f>((E79-D79)/E79)*100%</f>
        <v>5.5947973831288458E-3</v>
      </c>
      <c r="I79" s="107"/>
      <c r="L79" s="107"/>
      <c r="M79" s="107"/>
      <c r="N79" s="107"/>
      <c r="O79" s="107"/>
      <c r="P79" s="107"/>
      <c r="Q79" s="107"/>
      <c r="R79" s="107"/>
      <c r="S79" s="107"/>
      <c r="T79" s="107"/>
    </row>
    <row r="80" spans="2:20" ht="71.25" customHeight="1" x14ac:dyDescent="0.25">
      <c r="B80" s="74" t="s">
        <v>147</v>
      </c>
      <c r="C80" s="75"/>
      <c r="D80" s="75"/>
      <c r="E80" s="75"/>
      <c r="F80" s="75"/>
      <c r="G80" s="75"/>
    </row>
    <row r="81" spans="2:20" ht="53.25" customHeight="1" x14ac:dyDescent="0.35">
      <c r="B81" s="29" t="s">
        <v>56</v>
      </c>
      <c r="C81" s="30"/>
      <c r="D81" s="30"/>
      <c r="E81" s="73" t="s">
        <v>140</v>
      </c>
      <c r="F81" s="73" t="s">
        <v>141</v>
      </c>
      <c r="G81" s="73" t="s">
        <v>148</v>
      </c>
    </row>
    <row r="82" spans="2:20" ht="37.5" customHeight="1" x14ac:dyDescent="0.25">
      <c r="B82" s="53" t="s">
        <v>105</v>
      </c>
      <c r="C82" s="70"/>
      <c r="D82" s="54"/>
      <c r="E82" s="112">
        <v>298.803</v>
      </c>
      <c r="F82" s="112">
        <v>298.803</v>
      </c>
      <c r="G82" s="12">
        <v>0</v>
      </c>
    </row>
    <row r="83" spans="2:20" ht="37.5" customHeight="1" x14ac:dyDescent="0.25">
      <c r="B83" s="53" t="s">
        <v>57</v>
      </c>
      <c r="C83" s="70"/>
      <c r="D83" s="70"/>
      <c r="E83" s="52"/>
      <c r="F83" s="52"/>
      <c r="G83" s="39"/>
    </row>
    <row r="84" spans="2:20" ht="37.5" customHeight="1" x14ac:dyDescent="0.25">
      <c r="B84" s="46" t="s">
        <v>121</v>
      </c>
      <c r="C84" s="47"/>
      <c r="D84" s="48"/>
      <c r="E84" s="23">
        <v>414.55200000000002</v>
      </c>
      <c r="F84" s="23">
        <v>414.55200000000002</v>
      </c>
      <c r="G84" s="12">
        <v>0</v>
      </c>
      <c r="I84" s="151"/>
    </row>
    <row r="85" spans="2:20" ht="37.5" customHeight="1" x14ac:dyDescent="0.25">
      <c r="B85" s="46" t="s">
        <v>119</v>
      </c>
      <c r="C85" s="47"/>
      <c r="D85" s="48"/>
      <c r="E85" s="23">
        <v>414.54899999999998</v>
      </c>
      <c r="F85" s="23">
        <v>414.54899999999998</v>
      </c>
      <c r="G85" s="12">
        <v>0</v>
      </c>
      <c r="I85" s="152"/>
    </row>
    <row r="86" spans="2:20" ht="37.5" customHeight="1" x14ac:dyDescent="0.25">
      <c r="B86" s="26" t="s">
        <v>128</v>
      </c>
      <c r="C86" s="27"/>
      <c r="D86" s="28"/>
      <c r="E86" s="23"/>
      <c r="F86" s="38"/>
      <c r="G86" s="121"/>
    </row>
    <row r="87" spans="2:20" ht="37.5" customHeight="1" x14ac:dyDescent="0.25">
      <c r="B87" s="49" t="s">
        <v>88</v>
      </c>
      <c r="C87" s="50"/>
      <c r="D87" s="51"/>
      <c r="E87" s="23">
        <v>414.54899999999998</v>
      </c>
      <c r="F87" s="23">
        <v>414.54899999999998</v>
      </c>
      <c r="G87" s="121">
        <v>0</v>
      </c>
      <c r="I87" s="153"/>
    </row>
    <row r="88" spans="2:20" ht="37.5" customHeight="1" x14ac:dyDescent="0.25">
      <c r="B88" s="49" t="s">
        <v>120</v>
      </c>
      <c r="C88" s="50"/>
      <c r="D88" s="51"/>
      <c r="E88" s="23">
        <v>414.52199999999999</v>
      </c>
      <c r="F88" s="23">
        <v>414.52199999999999</v>
      </c>
      <c r="G88" s="121">
        <v>0</v>
      </c>
    </row>
    <row r="89" spans="2:20" s="9" customFormat="1" ht="21" customHeight="1" x14ac:dyDescent="0.25">
      <c r="B89" s="46" t="s">
        <v>58</v>
      </c>
      <c r="C89" s="47"/>
      <c r="D89" s="48"/>
      <c r="E89" s="123" t="s">
        <v>150</v>
      </c>
      <c r="F89" s="123" t="s">
        <v>150</v>
      </c>
      <c r="G89" s="121">
        <v>0</v>
      </c>
      <c r="I89" s="107"/>
      <c r="L89" s="107"/>
      <c r="M89" s="107"/>
      <c r="N89" s="107"/>
      <c r="O89" s="107"/>
      <c r="P89" s="107"/>
      <c r="Q89" s="107"/>
      <c r="R89" s="107"/>
      <c r="S89" s="107"/>
      <c r="T89" s="107"/>
    </row>
    <row r="90" spans="2:20" s="9" customFormat="1" ht="18.75" customHeight="1" x14ac:dyDescent="0.25">
      <c r="B90" s="46" t="s">
        <v>59</v>
      </c>
      <c r="C90" s="47"/>
      <c r="D90" s="48"/>
      <c r="E90" s="23">
        <v>36.741</v>
      </c>
      <c r="F90" s="23">
        <v>36.741</v>
      </c>
      <c r="G90" s="121">
        <v>0</v>
      </c>
      <c r="I90" s="107"/>
      <c r="L90" s="107"/>
      <c r="M90" s="107"/>
      <c r="N90" s="107"/>
      <c r="O90" s="107"/>
      <c r="P90" s="107"/>
      <c r="Q90" s="107"/>
      <c r="R90" s="107"/>
      <c r="S90" s="107"/>
      <c r="T90" s="107"/>
    </row>
    <row r="91" spans="2:20" s="9" customFormat="1" ht="19.5" customHeight="1" x14ac:dyDescent="0.25">
      <c r="B91" s="46" t="s">
        <v>122</v>
      </c>
      <c r="C91" s="47"/>
      <c r="D91" s="48"/>
      <c r="E91" s="23">
        <v>511.45499999999998</v>
      </c>
      <c r="F91" s="23">
        <v>511.45499999999998</v>
      </c>
      <c r="G91" s="121">
        <v>0</v>
      </c>
      <c r="I91" s="107"/>
      <c r="L91" s="107"/>
      <c r="M91" s="107"/>
      <c r="N91" s="107"/>
      <c r="O91" s="107"/>
      <c r="P91" s="107"/>
      <c r="Q91" s="107"/>
      <c r="R91" s="107"/>
      <c r="S91" s="107"/>
      <c r="T91" s="107"/>
    </row>
    <row r="92" spans="2:20" s="9" customFormat="1" ht="24.75" customHeight="1" x14ac:dyDescent="0.25">
      <c r="B92" s="49" t="s">
        <v>60</v>
      </c>
      <c r="C92" s="50"/>
      <c r="D92" s="51"/>
      <c r="E92" s="123" t="s">
        <v>150</v>
      </c>
      <c r="F92" s="123" t="s">
        <v>150</v>
      </c>
      <c r="G92" s="121">
        <v>0</v>
      </c>
      <c r="I92" s="107"/>
      <c r="L92" s="107"/>
      <c r="M92" s="107"/>
      <c r="N92" s="107"/>
      <c r="O92" s="107"/>
      <c r="P92" s="107"/>
      <c r="Q92" s="107"/>
      <c r="R92" s="107"/>
      <c r="S92" s="107"/>
      <c r="T92" s="107"/>
    </row>
    <row r="93" spans="2:20" s="9" customFormat="1" x14ac:dyDescent="0.25">
      <c r="B93" s="46" t="s">
        <v>93</v>
      </c>
      <c r="C93" s="47"/>
      <c r="D93" s="48"/>
      <c r="E93" s="123">
        <v>70.778999999999996</v>
      </c>
      <c r="F93" s="123">
        <v>70.778999999999996</v>
      </c>
      <c r="G93" s="121">
        <v>0</v>
      </c>
      <c r="I93" s="107"/>
      <c r="L93" s="107"/>
      <c r="M93" s="107"/>
      <c r="N93" s="107"/>
      <c r="O93" s="107"/>
      <c r="P93" s="107"/>
      <c r="Q93" s="107"/>
      <c r="R93" s="107"/>
      <c r="S93" s="107"/>
      <c r="T93" s="107"/>
    </row>
    <row r="94" spans="2:20" s="9" customFormat="1" ht="15.75" customHeight="1" x14ac:dyDescent="0.25">
      <c r="B94" s="46" t="s">
        <v>61</v>
      </c>
      <c r="C94" s="47"/>
      <c r="D94" s="48"/>
      <c r="E94" s="23">
        <v>227.05199999999999</v>
      </c>
      <c r="F94" s="123">
        <v>227.05199999999999</v>
      </c>
      <c r="G94" s="121">
        <v>0</v>
      </c>
      <c r="I94" s="107"/>
      <c r="L94" s="107"/>
      <c r="M94" s="107"/>
      <c r="N94" s="107"/>
      <c r="O94" s="107"/>
      <c r="P94" s="107"/>
      <c r="Q94" s="107"/>
      <c r="R94" s="107"/>
      <c r="S94" s="107"/>
      <c r="T94" s="107"/>
    </row>
    <row r="95" spans="2:20" s="9" customFormat="1" ht="15.75" customHeight="1" x14ac:dyDescent="0.25">
      <c r="B95" s="46" t="s">
        <v>125</v>
      </c>
      <c r="C95" s="47"/>
      <c r="D95" s="48"/>
      <c r="E95" s="124">
        <v>168.21</v>
      </c>
      <c r="F95" s="124">
        <v>168.21</v>
      </c>
      <c r="G95" s="121">
        <v>0</v>
      </c>
      <c r="I95" s="107"/>
      <c r="L95" s="107"/>
      <c r="M95" s="107"/>
      <c r="N95" s="107"/>
      <c r="O95" s="107"/>
      <c r="P95" s="107"/>
      <c r="Q95" s="107"/>
      <c r="R95" s="107"/>
      <c r="S95" s="107"/>
      <c r="T95" s="107"/>
    </row>
    <row r="96" spans="2:20" s="9" customFormat="1" ht="15.75" customHeight="1" x14ac:dyDescent="0.25">
      <c r="B96" s="46" t="s">
        <v>127</v>
      </c>
      <c r="C96" s="47"/>
      <c r="D96" s="48"/>
      <c r="E96" s="123" t="s">
        <v>151</v>
      </c>
      <c r="F96" s="123" t="s">
        <v>151</v>
      </c>
      <c r="G96" s="121">
        <v>0</v>
      </c>
      <c r="I96" s="107"/>
      <c r="L96" s="107"/>
      <c r="M96" s="107"/>
      <c r="N96" s="107"/>
      <c r="O96" s="107"/>
      <c r="P96" s="107"/>
      <c r="Q96" s="107"/>
      <c r="R96" s="107"/>
      <c r="S96" s="107"/>
      <c r="T96" s="107"/>
    </row>
    <row r="97" spans="2:20" s="9" customFormat="1" ht="15.75" customHeight="1" x14ac:dyDescent="0.25">
      <c r="B97" s="46" t="s">
        <v>123</v>
      </c>
      <c r="C97" s="47"/>
      <c r="D97" s="48"/>
      <c r="E97" s="23">
        <v>626.75400000000002</v>
      </c>
      <c r="F97" s="123">
        <v>418.536</v>
      </c>
      <c r="G97" s="121">
        <v>0</v>
      </c>
      <c r="I97" s="107"/>
      <c r="L97" s="107"/>
      <c r="M97" s="107"/>
      <c r="N97" s="107"/>
      <c r="O97" s="107"/>
      <c r="P97" s="107"/>
      <c r="Q97" s="107"/>
      <c r="R97" s="107"/>
      <c r="S97" s="107"/>
      <c r="T97" s="107"/>
    </row>
    <row r="98" spans="2:20" x14ac:dyDescent="0.25">
      <c r="B98" s="26"/>
      <c r="C98" s="27"/>
      <c r="D98" s="28"/>
      <c r="E98" s="123">
        <v>21702012</v>
      </c>
      <c r="F98" s="123">
        <v>21702012</v>
      </c>
      <c r="G98" s="121">
        <v>0</v>
      </c>
    </row>
    <row r="99" spans="2:20" x14ac:dyDescent="0.25">
      <c r="B99" s="65" t="s">
        <v>89</v>
      </c>
      <c r="C99" s="66"/>
      <c r="D99" s="67"/>
      <c r="E99" s="13">
        <v>198603</v>
      </c>
      <c r="F99" s="13">
        <v>198603</v>
      </c>
      <c r="G99" s="121">
        <v>0</v>
      </c>
    </row>
    <row r="100" spans="2:20" x14ac:dyDescent="0.25">
      <c r="B100" s="31"/>
      <c r="C100" s="32"/>
      <c r="D100" s="32"/>
      <c r="E100" s="15"/>
      <c r="F100" s="13"/>
      <c r="G100" s="13"/>
    </row>
    <row r="101" spans="2:20" x14ac:dyDescent="0.25">
      <c r="B101" s="31" t="s">
        <v>130</v>
      </c>
      <c r="C101" s="32"/>
      <c r="D101" s="32"/>
      <c r="E101" s="13">
        <v>810430</v>
      </c>
      <c r="F101" s="13">
        <v>810430</v>
      </c>
      <c r="G101" s="122">
        <f>((F101-E101)/F101)*100%</f>
        <v>0</v>
      </c>
    </row>
    <row r="102" spans="2:20" ht="244.5" customHeight="1" x14ac:dyDescent="0.25">
      <c r="B102" s="77" t="s">
        <v>152</v>
      </c>
      <c r="C102" s="157"/>
      <c r="D102" s="157"/>
      <c r="E102" s="157"/>
      <c r="F102" s="157"/>
      <c r="G102" s="158"/>
    </row>
    <row r="103" spans="2:20" x14ac:dyDescent="0.25">
      <c r="B103" s="43" t="s">
        <v>62</v>
      </c>
      <c r="C103" s="44"/>
      <c r="D103" s="44"/>
      <c r="E103" s="44"/>
      <c r="F103" s="45"/>
      <c r="G103" s="45"/>
    </row>
    <row r="104" spans="2:20" x14ac:dyDescent="0.25">
      <c r="B104" s="43"/>
      <c r="C104" s="44"/>
      <c r="D104" s="2" t="s">
        <v>63</v>
      </c>
      <c r="E104" s="2" t="s">
        <v>64</v>
      </c>
      <c r="F104" s="2" t="s">
        <v>91</v>
      </c>
      <c r="G104" s="2" t="s">
        <v>92</v>
      </c>
    </row>
    <row r="105" spans="2:20" x14ac:dyDescent="0.25">
      <c r="B105" s="46" t="s">
        <v>90</v>
      </c>
      <c r="C105" s="47"/>
      <c r="D105" s="3">
        <v>0</v>
      </c>
      <c r="E105" s="4">
        <v>0</v>
      </c>
      <c r="F105" s="4">
        <v>0</v>
      </c>
      <c r="G105" s="5">
        <v>0</v>
      </c>
    </row>
    <row r="106" spans="2:20" x14ac:dyDescent="0.25">
      <c r="B106" s="68" t="s">
        <v>65</v>
      </c>
      <c r="C106" s="69"/>
      <c r="D106" s="69"/>
      <c r="E106" s="69"/>
      <c r="F106" s="69"/>
      <c r="G106" s="69"/>
    </row>
    <row r="107" spans="2:20" s="9" customFormat="1" ht="20.25" customHeight="1" x14ac:dyDescent="0.25">
      <c r="B107" s="46" t="s">
        <v>94</v>
      </c>
      <c r="C107" s="48"/>
      <c r="D107" s="97">
        <v>0</v>
      </c>
      <c r="E107" s="13">
        <v>0</v>
      </c>
      <c r="F107" s="97">
        <v>0</v>
      </c>
      <c r="G107" s="115">
        <v>0</v>
      </c>
      <c r="I107" s="107"/>
      <c r="L107" s="107"/>
      <c r="M107" s="107"/>
      <c r="N107" s="107"/>
      <c r="O107" s="107"/>
      <c r="P107" s="107"/>
      <c r="Q107" s="107"/>
      <c r="R107" s="107"/>
      <c r="S107" s="107"/>
      <c r="T107" s="107"/>
    </row>
    <row r="108" spans="2:20" x14ac:dyDescent="0.25">
      <c r="B108" s="46" t="s">
        <v>95</v>
      </c>
      <c r="C108" s="48"/>
      <c r="D108" s="97"/>
      <c r="E108" s="113">
        <v>0</v>
      </c>
      <c r="F108" s="97">
        <v>0</v>
      </c>
      <c r="G108" s="114" t="e">
        <f>((E108-D108)/E108)*100%</f>
        <v>#DIV/0!</v>
      </c>
    </row>
    <row r="109" spans="2:20" x14ac:dyDescent="0.25">
      <c r="B109" s="46" t="s">
        <v>66</v>
      </c>
      <c r="C109" s="48"/>
      <c r="D109" s="97"/>
      <c r="E109" s="113">
        <v>0</v>
      </c>
      <c r="F109" s="97">
        <v>0</v>
      </c>
      <c r="G109" s="98" t="e">
        <f>((E109-D109)/E109)*100%</f>
        <v>#DIV/0!</v>
      </c>
    </row>
    <row r="110" spans="2:20" x14ac:dyDescent="0.25">
      <c r="B110" s="68" t="s">
        <v>96</v>
      </c>
      <c r="C110" s="69"/>
      <c r="D110" s="69"/>
      <c r="E110" s="69"/>
      <c r="F110" s="69"/>
      <c r="G110" s="69"/>
    </row>
    <row r="111" spans="2:20" x14ac:dyDescent="0.25">
      <c r="B111" s="46" t="s">
        <v>67</v>
      </c>
      <c r="C111" s="47"/>
      <c r="D111" s="9">
        <v>0</v>
      </c>
      <c r="E111" s="9">
        <v>0</v>
      </c>
      <c r="F111" s="97"/>
      <c r="G111" s="115">
        <v>0</v>
      </c>
    </row>
    <row r="112" spans="2:20" x14ac:dyDescent="0.25">
      <c r="B112" s="68" t="s">
        <v>97</v>
      </c>
      <c r="C112" s="69"/>
      <c r="D112" s="69"/>
      <c r="E112" s="69"/>
      <c r="F112" s="69"/>
      <c r="G112" s="69"/>
    </row>
    <row r="113" spans="2:20" s="9" customFormat="1" x14ac:dyDescent="0.25">
      <c r="B113" s="46" t="s">
        <v>68</v>
      </c>
      <c r="C113" s="48"/>
      <c r="D113" s="97">
        <v>4150000</v>
      </c>
      <c r="E113" s="97">
        <v>0</v>
      </c>
      <c r="F113" s="9">
        <v>4150000</v>
      </c>
      <c r="G113" s="115">
        <v>0</v>
      </c>
      <c r="I113" s="107"/>
      <c r="L113" s="107"/>
      <c r="M113" s="107"/>
      <c r="N113" s="107"/>
      <c r="O113" s="107"/>
      <c r="P113" s="107"/>
      <c r="Q113" s="107"/>
      <c r="R113" s="107"/>
      <c r="S113" s="107"/>
      <c r="T113" s="107"/>
    </row>
    <row r="114" spans="2:20" x14ac:dyDescent="0.25">
      <c r="B114" s="46" t="s">
        <v>98</v>
      </c>
      <c r="C114" s="48"/>
      <c r="D114" s="125">
        <v>0</v>
      </c>
      <c r="E114" s="97">
        <v>0</v>
      </c>
      <c r="F114" s="97"/>
      <c r="G114" s="97">
        <v>0</v>
      </c>
    </row>
    <row r="115" spans="2:20" x14ac:dyDescent="0.25">
      <c r="B115" s="43" t="s">
        <v>69</v>
      </c>
      <c r="C115" s="44"/>
      <c r="D115" s="44"/>
      <c r="E115" s="44"/>
      <c r="F115" s="44"/>
      <c r="G115" s="44"/>
    </row>
    <row r="116" spans="2:20" ht="24" customHeight="1" x14ac:dyDescent="0.25">
      <c r="B116" s="49" t="s">
        <v>70</v>
      </c>
      <c r="C116" s="51"/>
      <c r="D116" s="71">
        <v>0</v>
      </c>
      <c r="E116" s="71">
        <v>0</v>
      </c>
      <c r="F116" s="71">
        <v>0</v>
      </c>
      <c r="G116" s="98">
        <v>0</v>
      </c>
    </row>
    <row r="117" spans="2:20" x14ac:dyDescent="0.25">
      <c r="B117" s="43" t="s">
        <v>7</v>
      </c>
      <c r="C117" s="126"/>
      <c r="D117" s="127">
        <f>(F105+F107+F108+F109+F111+D113+F114+F116)</f>
        <v>4150000</v>
      </c>
      <c r="E117" s="127">
        <f>(E108+E109+E113+E114+E116)</f>
        <v>0</v>
      </c>
      <c r="F117" s="128">
        <f>(D117+E117)</f>
        <v>4150000</v>
      </c>
      <c r="G117" s="129">
        <v>0</v>
      </c>
    </row>
    <row r="118" spans="2:20" x14ac:dyDescent="0.25">
      <c r="B118" s="130"/>
      <c r="C118" s="131"/>
      <c r="D118" s="131"/>
      <c r="E118" s="130"/>
      <c r="F118" s="130"/>
      <c r="G118" s="130"/>
    </row>
    <row r="119" spans="2:20" x14ac:dyDescent="0.25">
      <c r="B119" s="46" t="s">
        <v>71</v>
      </c>
      <c r="C119" s="47"/>
      <c r="D119" s="48"/>
      <c r="E119" s="5">
        <v>4</v>
      </c>
      <c r="F119" s="132"/>
      <c r="G119" s="130"/>
    </row>
    <row r="120" spans="2:20" x14ac:dyDescent="0.25">
      <c r="B120" s="46" t="s">
        <v>72</v>
      </c>
      <c r="C120" s="47"/>
      <c r="D120" s="48"/>
      <c r="E120" s="5">
        <v>0</v>
      </c>
      <c r="F120" s="132"/>
      <c r="G120" s="130"/>
      <c r="M120" s="159"/>
      <c r="N120" s="159"/>
    </row>
    <row r="121" spans="2:20" x14ac:dyDescent="0.25">
      <c r="B121" s="46" t="s">
        <v>73</v>
      </c>
      <c r="C121" s="47"/>
      <c r="D121" s="48"/>
      <c r="E121" s="5">
        <v>1</v>
      </c>
      <c r="F121" s="132"/>
      <c r="G121" s="130"/>
    </row>
    <row r="122" spans="2:20" x14ac:dyDescent="0.25">
      <c r="B122" s="46" t="s">
        <v>74</v>
      </c>
      <c r="C122" s="47"/>
      <c r="D122" s="48"/>
      <c r="E122" s="5">
        <v>0</v>
      </c>
      <c r="F122" s="132"/>
      <c r="G122" s="130"/>
    </row>
    <row r="123" spans="2:20" x14ac:dyDescent="0.25">
      <c r="B123" s="26" t="s">
        <v>75</v>
      </c>
      <c r="C123" s="28"/>
      <c r="D123" s="133"/>
      <c r="E123" s="5">
        <v>0</v>
      </c>
      <c r="F123" s="132"/>
      <c r="G123" s="134"/>
      <c r="N123" s="160"/>
      <c r="O123" s="160"/>
      <c r="P123" s="160"/>
      <c r="Q123" s="160"/>
      <c r="R123" s="160"/>
    </row>
    <row r="124" spans="2:20" x14ac:dyDescent="0.25">
      <c r="B124" s="135"/>
      <c r="C124" s="135"/>
      <c r="D124" s="135"/>
      <c r="E124" s="132"/>
      <c r="F124" s="132"/>
      <c r="G124" s="134"/>
    </row>
    <row r="125" spans="2:20" ht="29.25" customHeight="1" x14ac:dyDescent="0.25">
      <c r="B125" s="155" t="s">
        <v>138</v>
      </c>
      <c r="C125" s="155"/>
      <c r="D125" s="155"/>
      <c r="E125" s="155"/>
      <c r="F125" s="155"/>
      <c r="G125" s="155"/>
    </row>
    <row r="126" spans="2:20" ht="33" customHeight="1" x14ac:dyDescent="0.25">
      <c r="B126" s="136" t="s">
        <v>76</v>
      </c>
      <c r="C126" s="136"/>
      <c r="D126" s="136"/>
      <c r="E126" s="136"/>
      <c r="F126" s="136"/>
      <c r="G126" s="136"/>
    </row>
    <row r="127" spans="2:20" ht="36" x14ac:dyDescent="0.25">
      <c r="B127" s="137" t="s">
        <v>0</v>
      </c>
      <c r="C127" s="138"/>
      <c r="D127" s="2" t="s">
        <v>1</v>
      </c>
      <c r="E127" s="2" t="s">
        <v>99</v>
      </c>
      <c r="F127" s="2" t="s">
        <v>3</v>
      </c>
      <c r="G127" s="9"/>
    </row>
    <row r="128" spans="2:20" s="9" customFormat="1" x14ac:dyDescent="0.25">
      <c r="B128" s="46" t="s">
        <v>77</v>
      </c>
      <c r="C128" s="48"/>
      <c r="D128" s="71">
        <v>0</v>
      </c>
      <c r="E128" s="71">
        <v>0</v>
      </c>
      <c r="F128" s="71">
        <v>0</v>
      </c>
      <c r="I128" s="107"/>
      <c r="L128" s="107"/>
      <c r="M128" s="107"/>
      <c r="N128" s="107"/>
      <c r="O128" s="107"/>
      <c r="P128" s="107"/>
      <c r="Q128" s="107"/>
      <c r="R128" s="107"/>
      <c r="S128" s="107"/>
      <c r="T128" s="107"/>
    </row>
    <row r="129" spans="1:20" s="9" customFormat="1" ht="23.25" customHeight="1" x14ac:dyDescent="0.25">
      <c r="B129" s="49" t="s">
        <v>100</v>
      </c>
      <c r="C129" s="51"/>
      <c r="D129" s="71">
        <v>0</v>
      </c>
      <c r="E129" s="71">
        <v>0</v>
      </c>
      <c r="F129" s="71">
        <v>0</v>
      </c>
      <c r="I129" s="107"/>
      <c r="L129" s="107"/>
      <c r="M129" s="107"/>
      <c r="N129" s="107"/>
      <c r="O129" s="107"/>
      <c r="P129" s="107"/>
      <c r="Q129" s="107"/>
      <c r="R129" s="107"/>
      <c r="S129" s="107"/>
      <c r="T129" s="107"/>
    </row>
    <row r="130" spans="1:20" s="9" customFormat="1" x14ac:dyDescent="0.25">
      <c r="B130" s="46" t="s">
        <v>101</v>
      </c>
      <c r="C130" s="48"/>
      <c r="D130" s="71">
        <v>0</v>
      </c>
      <c r="E130" s="71">
        <v>0</v>
      </c>
      <c r="F130" s="71">
        <v>0</v>
      </c>
      <c r="I130" s="107"/>
      <c r="L130" s="107"/>
      <c r="M130" s="107"/>
      <c r="N130" s="107"/>
      <c r="O130" s="107"/>
      <c r="P130" s="107"/>
      <c r="Q130" s="107"/>
      <c r="R130" s="107"/>
      <c r="S130" s="107"/>
      <c r="T130" s="107"/>
    </row>
    <row r="131" spans="1:20" s="9" customFormat="1" x14ac:dyDescent="0.25">
      <c r="B131" s="46" t="s">
        <v>102</v>
      </c>
      <c r="C131" s="48"/>
      <c r="D131" s="71">
        <v>0</v>
      </c>
      <c r="E131" s="71">
        <v>0</v>
      </c>
      <c r="F131" s="71">
        <v>0</v>
      </c>
      <c r="I131" s="107"/>
      <c r="L131" s="107"/>
      <c r="M131" s="107"/>
      <c r="N131" s="107"/>
      <c r="O131" s="107"/>
      <c r="P131" s="107"/>
      <c r="Q131" s="107"/>
      <c r="R131" s="107"/>
      <c r="S131" s="107"/>
      <c r="T131" s="107"/>
    </row>
    <row r="132" spans="1:20" s="9" customFormat="1" x14ac:dyDescent="0.25">
      <c r="B132" s="46" t="s">
        <v>78</v>
      </c>
      <c r="C132" s="48"/>
      <c r="D132" s="71">
        <v>0</v>
      </c>
      <c r="E132" s="71">
        <v>0</v>
      </c>
      <c r="F132" s="71">
        <v>0</v>
      </c>
      <c r="I132" s="107"/>
      <c r="L132" s="107"/>
      <c r="M132" s="107"/>
      <c r="N132" s="107"/>
      <c r="O132" s="107"/>
      <c r="P132" s="107"/>
      <c r="Q132" s="107"/>
      <c r="R132" s="107"/>
      <c r="S132" s="107"/>
      <c r="T132" s="107"/>
    </row>
    <row r="133" spans="1:20" x14ac:dyDescent="0.25">
      <c r="A133" s="9"/>
      <c r="B133" s="43" t="s">
        <v>20</v>
      </c>
      <c r="C133" s="126"/>
      <c r="D133" s="127">
        <v>0</v>
      </c>
      <c r="E133" s="71">
        <v>0</v>
      </c>
      <c r="F133" s="71">
        <v>0</v>
      </c>
      <c r="G133" s="9"/>
    </row>
    <row r="134" spans="1:20" x14ac:dyDescent="0.25">
      <c r="A134" s="9"/>
      <c r="B134" s="9"/>
      <c r="C134" s="9"/>
      <c r="D134" s="9"/>
      <c r="E134" s="9"/>
      <c r="F134" s="9"/>
      <c r="G134" s="9"/>
    </row>
    <row r="135" spans="1:20" x14ac:dyDescent="0.25">
      <c r="A135" s="9"/>
      <c r="B135" s="9" t="s">
        <v>106</v>
      </c>
      <c r="C135" s="9"/>
      <c r="D135" s="9"/>
      <c r="E135" s="9"/>
      <c r="F135" s="9"/>
      <c r="G135" s="9"/>
    </row>
    <row r="136" spans="1:20" ht="98.25" customHeight="1" x14ac:dyDescent="0.25">
      <c r="A136" s="9"/>
      <c r="B136" s="155" t="s">
        <v>142</v>
      </c>
      <c r="C136" s="155"/>
      <c r="D136" s="155"/>
      <c r="E136" s="155"/>
      <c r="F136" s="155"/>
      <c r="G136" s="155"/>
    </row>
    <row r="137" spans="1:20" ht="57.75" customHeight="1" x14ac:dyDescent="0.25">
      <c r="A137" s="9"/>
      <c r="B137" s="139" t="s">
        <v>129</v>
      </c>
      <c r="C137" s="139" t="s">
        <v>57</v>
      </c>
      <c r="D137" s="139" t="s">
        <v>133</v>
      </c>
      <c r="E137" s="139"/>
      <c r="F137" s="140" t="s">
        <v>137</v>
      </c>
      <c r="G137" s="141"/>
    </row>
    <row r="138" spans="1:20" s="9" customFormat="1" ht="45" customHeight="1" x14ac:dyDescent="0.25">
      <c r="A138" s="21">
        <v>2</v>
      </c>
      <c r="B138" s="142" t="s">
        <v>128</v>
      </c>
      <c r="C138" s="142"/>
      <c r="D138" s="17">
        <v>0</v>
      </c>
      <c r="E138" s="143" t="s">
        <v>134</v>
      </c>
      <c r="F138" s="144">
        <v>0</v>
      </c>
      <c r="G138" s="145"/>
      <c r="I138" s="107"/>
      <c r="L138" s="107"/>
      <c r="M138" s="107"/>
      <c r="N138" s="107"/>
      <c r="O138" s="107"/>
      <c r="P138" s="107"/>
      <c r="Q138" s="107"/>
      <c r="R138" s="107"/>
      <c r="S138" s="107"/>
      <c r="T138" s="107"/>
    </row>
    <row r="139" spans="1:20" ht="27" customHeight="1" x14ac:dyDescent="0.25">
      <c r="A139" s="9"/>
      <c r="B139" s="146" t="s">
        <v>144</v>
      </c>
      <c r="C139" s="146"/>
      <c r="D139" s="146"/>
      <c r="E139" s="146"/>
      <c r="F139" s="146"/>
      <c r="G139" s="146"/>
    </row>
    <row r="140" spans="1:20" s="9" customFormat="1" ht="36" customHeight="1" x14ac:dyDescent="0.25">
      <c r="A140" s="20"/>
      <c r="B140" s="147" t="s">
        <v>131</v>
      </c>
      <c r="C140" s="148"/>
      <c r="D140" s="148"/>
      <c r="E140" s="148"/>
      <c r="F140" s="148"/>
      <c r="G140" s="148"/>
      <c r="I140" s="107"/>
      <c r="L140" s="107"/>
      <c r="M140" s="107"/>
      <c r="N140" s="107"/>
      <c r="O140" s="107"/>
      <c r="P140" s="107"/>
      <c r="Q140" s="107"/>
      <c r="R140" s="107"/>
      <c r="S140" s="107"/>
      <c r="T140" s="107"/>
    </row>
    <row r="141" spans="1:20" ht="309" customHeight="1" x14ac:dyDescent="0.25">
      <c r="A141" s="9"/>
      <c r="B141" s="149" t="s">
        <v>143</v>
      </c>
      <c r="C141" s="149"/>
      <c r="D141" s="149"/>
      <c r="E141" s="149"/>
      <c r="F141" s="149"/>
      <c r="G141" s="149"/>
    </row>
    <row r="142" spans="1:20" x14ac:dyDescent="0.25">
      <c r="A142" s="9"/>
      <c r="B142" s="9"/>
      <c r="C142" s="9"/>
      <c r="D142" s="9"/>
      <c r="E142" s="9"/>
      <c r="F142" s="9"/>
      <c r="G142" s="9"/>
    </row>
    <row r="143" spans="1:20" ht="40.5" customHeight="1" x14ac:dyDescent="0.25">
      <c r="A143" s="9"/>
      <c r="B143" s="150"/>
      <c r="C143" s="150"/>
      <c r="D143" s="150"/>
      <c r="E143" s="150"/>
      <c r="F143" s="150"/>
      <c r="G143" s="150"/>
    </row>
    <row r="144" spans="1:20" x14ac:dyDescent="0.25">
      <c r="A144" s="9"/>
      <c r="B144" s="148" t="s">
        <v>132</v>
      </c>
      <c r="C144" s="150"/>
      <c r="D144" s="9"/>
      <c r="E144" s="9"/>
      <c r="F144" s="9"/>
      <c r="G144" s="9"/>
    </row>
    <row r="145" spans="1:7" x14ac:dyDescent="0.25">
      <c r="A145" s="9"/>
      <c r="B145" s="150"/>
      <c r="C145" s="150"/>
      <c r="D145" s="9"/>
      <c r="E145" s="9"/>
      <c r="F145" s="9"/>
      <c r="G145" s="9"/>
    </row>
    <row r="146" spans="1:7" x14ac:dyDescent="0.25">
      <c r="A146" s="9"/>
      <c r="B146" s="9"/>
      <c r="C146" s="9"/>
      <c r="D146" s="9"/>
      <c r="E146" s="9"/>
      <c r="F146" s="9"/>
      <c r="G146" s="9"/>
    </row>
    <row r="147" spans="1:7" x14ac:dyDescent="0.25">
      <c r="A147" s="9"/>
      <c r="B147" s="9"/>
      <c r="C147" s="9"/>
      <c r="D147" s="9"/>
      <c r="E147" s="9"/>
      <c r="F147" s="9"/>
      <c r="G147" s="9"/>
    </row>
    <row r="148" spans="1:7" x14ac:dyDescent="0.25">
      <c r="A148" s="9"/>
      <c r="B148" s="9"/>
      <c r="C148" s="9"/>
      <c r="D148" s="9"/>
      <c r="E148" s="9"/>
      <c r="F148" s="9"/>
      <c r="G148" s="9"/>
    </row>
    <row r="149" spans="1:7" x14ac:dyDescent="0.25">
      <c r="A149" s="9"/>
      <c r="B149" s="9"/>
      <c r="C149" s="9"/>
      <c r="D149" s="9"/>
      <c r="E149" s="9"/>
      <c r="F149" s="9"/>
      <c r="G149" s="9"/>
    </row>
    <row r="150" spans="1:7" x14ac:dyDescent="0.25">
      <c r="A150" s="9"/>
      <c r="B150" s="9"/>
      <c r="C150" s="9"/>
      <c r="D150" s="9"/>
      <c r="E150" s="9"/>
      <c r="F150" s="9"/>
      <c r="G150" s="9"/>
    </row>
    <row r="151" spans="1:7" x14ac:dyDescent="0.25">
      <c r="A151" s="9"/>
      <c r="B151" s="9"/>
      <c r="C151" s="9"/>
      <c r="D151" s="9"/>
      <c r="E151" s="9"/>
      <c r="F151" s="9"/>
      <c r="G151" s="9"/>
    </row>
    <row r="152" spans="1:7" x14ac:dyDescent="0.25">
      <c r="A152" s="9"/>
      <c r="B152" s="9"/>
      <c r="C152" s="9"/>
      <c r="D152" s="9"/>
      <c r="E152" s="9"/>
      <c r="F152" s="9"/>
      <c r="G152" s="9"/>
    </row>
    <row r="153" spans="1:7" x14ac:dyDescent="0.25">
      <c r="A153" s="9"/>
      <c r="B153" s="9"/>
      <c r="C153" s="9"/>
      <c r="D153" s="9"/>
      <c r="E153" s="9"/>
      <c r="F153" s="9"/>
      <c r="G153" s="9"/>
    </row>
    <row r="154" spans="1:7" x14ac:dyDescent="0.25">
      <c r="A154" s="9"/>
      <c r="B154" s="9"/>
      <c r="C154" s="9"/>
      <c r="D154" s="9"/>
      <c r="E154" s="9"/>
      <c r="F154" s="9"/>
      <c r="G154" s="9"/>
    </row>
    <row r="155" spans="1:7" x14ac:dyDescent="0.25">
      <c r="A155" s="9"/>
      <c r="B155" s="9"/>
      <c r="C155" s="9"/>
      <c r="D155" s="9"/>
      <c r="E155" s="9"/>
      <c r="F155" s="9"/>
      <c r="G155" s="9"/>
    </row>
    <row r="156" spans="1:7" x14ac:dyDescent="0.25">
      <c r="A156" s="9"/>
      <c r="B156" s="9"/>
      <c r="C156" s="9"/>
      <c r="D156" s="9"/>
      <c r="E156" s="9"/>
      <c r="F156" s="9"/>
      <c r="G156" s="9"/>
    </row>
    <row r="157" spans="1:7" x14ac:dyDescent="0.25">
      <c r="A157" s="9"/>
      <c r="B157" s="9"/>
      <c r="C157" s="9"/>
      <c r="D157" s="9"/>
      <c r="E157" s="9"/>
      <c r="F157" s="9"/>
      <c r="G157" s="9"/>
    </row>
    <row r="158" spans="1:7" x14ac:dyDescent="0.25">
      <c r="A158" s="9"/>
      <c r="B158" s="9"/>
      <c r="C158" s="9"/>
      <c r="D158" s="9"/>
      <c r="E158" s="9"/>
      <c r="F158" s="9"/>
      <c r="G158" s="9"/>
    </row>
    <row r="159" spans="1:7" x14ac:dyDescent="0.25">
      <c r="A159" s="9"/>
      <c r="B159" s="9"/>
      <c r="C159" s="9"/>
      <c r="D159" s="9"/>
      <c r="E159" s="9"/>
      <c r="F159" s="9"/>
      <c r="G159" s="9"/>
    </row>
    <row r="160" spans="1:7" x14ac:dyDescent="0.25">
      <c r="A160" s="9"/>
      <c r="B160" s="9"/>
      <c r="C160" s="9"/>
      <c r="D160" s="9"/>
      <c r="E160" s="9"/>
      <c r="F160" s="9"/>
      <c r="G160" s="9"/>
    </row>
    <row r="161" spans="1:7" x14ac:dyDescent="0.25">
      <c r="A161" s="9"/>
      <c r="B161" s="9"/>
      <c r="C161" s="9"/>
      <c r="D161" s="9"/>
      <c r="E161" s="9"/>
      <c r="F161" s="9"/>
      <c r="G161" s="9"/>
    </row>
    <row r="162" spans="1:7" x14ac:dyDescent="0.25">
      <c r="A162" s="9"/>
      <c r="B162" s="9"/>
      <c r="C162" s="9"/>
      <c r="D162" s="9"/>
      <c r="E162" s="9"/>
      <c r="F162" s="9"/>
      <c r="G162" s="9"/>
    </row>
    <row r="163" spans="1:7" x14ac:dyDescent="0.25">
      <c r="A163" s="9"/>
      <c r="B163" s="9"/>
      <c r="C163" s="9"/>
      <c r="D163" s="9"/>
      <c r="E163" s="9"/>
      <c r="F163" s="9"/>
      <c r="G163" s="9"/>
    </row>
    <row r="164" spans="1:7" x14ac:dyDescent="0.25">
      <c r="A164" s="9"/>
      <c r="B164" s="9"/>
      <c r="C164" s="9"/>
      <c r="D164" s="9"/>
      <c r="E164" s="9"/>
      <c r="F164" s="9"/>
      <c r="G164" s="9"/>
    </row>
    <row r="165" spans="1:7" x14ac:dyDescent="0.25">
      <c r="A165" s="9"/>
      <c r="B165" s="9"/>
      <c r="C165" s="9"/>
      <c r="D165" s="9"/>
      <c r="E165" s="9"/>
      <c r="F165" s="9"/>
      <c r="G165" s="9"/>
    </row>
    <row r="166" spans="1:7" x14ac:dyDescent="0.25">
      <c r="A166" s="9"/>
      <c r="B166" s="9"/>
      <c r="C166" s="9"/>
      <c r="D166" s="9"/>
      <c r="E166" s="9"/>
      <c r="F166" s="9"/>
      <c r="G166" s="9"/>
    </row>
    <row r="167" spans="1:7" x14ac:dyDescent="0.25">
      <c r="A167" s="9"/>
      <c r="B167" s="9"/>
      <c r="C167" s="9"/>
      <c r="D167" s="9"/>
      <c r="E167" s="9"/>
      <c r="F167" s="9"/>
      <c r="G167" s="9"/>
    </row>
    <row r="168" spans="1:7" x14ac:dyDescent="0.25">
      <c r="A168" s="9"/>
      <c r="B168" s="9"/>
      <c r="C168" s="9"/>
      <c r="D168" s="9"/>
      <c r="E168" s="9"/>
      <c r="F168" s="9"/>
      <c r="G168" s="9"/>
    </row>
    <row r="169" spans="1:7" x14ac:dyDescent="0.25">
      <c r="A169" s="9"/>
      <c r="B169" s="9"/>
      <c r="C169" s="9"/>
      <c r="D169" s="9"/>
      <c r="E169" s="9"/>
      <c r="F169" s="9"/>
      <c r="G169" s="9"/>
    </row>
    <row r="170" spans="1:7" x14ac:dyDescent="0.25">
      <c r="A170" s="9"/>
      <c r="B170" s="9"/>
      <c r="C170" s="9"/>
      <c r="D170" s="9"/>
      <c r="E170" s="9"/>
      <c r="F170" s="9"/>
      <c r="G170" s="9"/>
    </row>
    <row r="171" spans="1:7" x14ac:dyDescent="0.25">
      <c r="A171" s="9"/>
      <c r="B171" s="9"/>
      <c r="C171" s="9"/>
      <c r="D171" s="9"/>
      <c r="E171" s="9"/>
      <c r="F171" s="9"/>
      <c r="G171" s="9"/>
    </row>
    <row r="172" spans="1:7" x14ac:dyDescent="0.25">
      <c r="A172" s="9"/>
      <c r="B172" s="9"/>
      <c r="C172" s="9"/>
      <c r="D172" s="9"/>
      <c r="E172" s="9"/>
      <c r="F172" s="9"/>
      <c r="G172" s="9"/>
    </row>
    <row r="173" spans="1:7" x14ac:dyDescent="0.25">
      <c r="A173" s="9"/>
      <c r="B173" s="9"/>
      <c r="C173" s="9"/>
      <c r="D173" s="9"/>
      <c r="E173" s="9"/>
      <c r="F173" s="9"/>
      <c r="G173" s="9"/>
    </row>
    <row r="174" spans="1:7" x14ac:dyDescent="0.25">
      <c r="A174" s="9"/>
      <c r="B174" s="9"/>
      <c r="C174" s="9"/>
      <c r="D174" s="9"/>
      <c r="E174" s="9"/>
      <c r="F174" s="9"/>
      <c r="G174" s="9"/>
    </row>
    <row r="175" spans="1:7" x14ac:dyDescent="0.25">
      <c r="A175" s="9"/>
      <c r="B175" s="9"/>
      <c r="C175" s="9"/>
      <c r="D175" s="9"/>
      <c r="E175" s="9"/>
      <c r="F175" s="9"/>
      <c r="G175" s="9"/>
    </row>
    <row r="176" spans="1:7" x14ac:dyDescent="0.25">
      <c r="A176" s="9"/>
      <c r="B176" s="9"/>
      <c r="C176" s="9"/>
      <c r="D176" s="9"/>
      <c r="E176" s="9"/>
      <c r="F176" s="9"/>
      <c r="G176" s="9"/>
    </row>
  </sheetData>
  <mergeCells count="124">
    <mergeCell ref="B5:G5"/>
    <mergeCell ref="B55:G55"/>
    <mergeCell ref="B83:G83"/>
    <mergeCell ref="B141:G141"/>
    <mergeCell ref="B140:G140"/>
    <mergeCell ref="B139:G139"/>
    <mergeCell ref="B88:D88"/>
    <mergeCell ref="B87:D87"/>
    <mergeCell ref="B85:D85"/>
    <mergeCell ref="B84:D84"/>
    <mergeCell ref="B82:D82"/>
    <mergeCell ref="B125:G125"/>
    <mergeCell ref="F137:G137"/>
    <mergeCell ref="F138:G138"/>
    <mergeCell ref="B102:G102"/>
    <mergeCell ref="C118:D118"/>
    <mergeCell ref="B115:G115"/>
    <mergeCell ref="B116:C116"/>
    <mergeCell ref="B117:C117"/>
    <mergeCell ref="B106:G106"/>
    <mergeCell ref="B107:C107"/>
    <mergeCell ref="B108:C108"/>
    <mergeCell ref="B109:C109"/>
    <mergeCell ref="B110:G110"/>
    <mergeCell ref="B111:C111"/>
    <mergeCell ref="B112:G112"/>
    <mergeCell ref="B113:C113"/>
    <mergeCell ref="B114:C114"/>
    <mergeCell ref="B56:G56"/>
    <mergeCell ref="B54:D54"/>
    <mergeCell ref="B80:G80"/>
    <mergeCell ref="B97:D97"/>
    <mergeCell ref="B99:D99"/>
    <mergeCell ref="B95:D95"/>
    <mergeCell ref="B94:D94"/>
    <mergeCell ref="B93:D93"/>
    <mergeCell ref="B96:D96"/>
    <mergeCell ref="B18:G18"/>
    <mergeCell ref="F19:G19"/>
    <mergeCell ref="F20:G20"/>
    <mergeCell ref="F21:G21"/>
    <mergeCell ref="C41:D41"/>
    <mergeCell ref="C42:D42"/>
    <mergeCell ref="C43:D43"/>
    <mergeCell ref="C44:D44"/>
    <mergeCell ref="C45:D45"/>
    <mergeCell ref="B6:C7"/>
    <mergeCell ref="B12:C12"/>
    <mergeCell ref="B13:C13"/>
    <mergeCell ref="B14:C14"/>
    <mergeCell ref="B15:C15"/>
    <mergeCell ref="B16:C16"/>
    <mergeCell ref="B17:C17"/>
    <mergeCell ref="B8:C8"/>
    <mergeCell ref="B9:C9"/>
    <mergeCell ref="B10:C10"/>
    <mergeCell ref="B11:C11"/>
    <mergeCell ref="B19:E19"/>
    <mergeCell ref="B20:E20"/>
    <mergeCell ref="B21:E21"/>
    <mergeCell ref="B23:C23"/>
    <mergeCell ref="B24:G24"/>
    <mergeCell ref="B25:C25"/>
    <mergeCell ref="B26:C26"/>
    <mergeCell ref="B27:C27"/>
    <mergeCell ref="C46:D46"/>
    <mergeCell ref="C47:D47"/>
    <mergeCell ref="C48:D48"/>
    <mergeCell ref="C49:D49"/>
    <mergeCell ref="C50:D50"/>
    <mergeCell ref="C64:D64"/>
    <mergeCell ref="C65:D65"/>
    <mergeCell ref="C61:D61"/>
    <mergeCell ref="C62:D62"/>
    <mergeCell ref="C63:D63"/>
    <mergeCell ref="B66:D66"/>
    <mergeCell ref="D72:D78"/>
    <mergeCell ref="E72:E78"/>
    <mergeCell ref="C57:D57"/>
    <mergeCell ref="B1:G1"/>
    <mergeCell ref="B136:G136"/>
    <mergeCell ref="B119:D119"/>
    <mergeCell ref="B120:D120"/>
    <mergeCell ref="B121:D121"/>
    <mergeCell ref="B122:D122"/>
    <mergeCell ref="B130:C130"/>
    <mergeCell ref="B131:C131"/>
    <mergeCell ref="B132:C132"/>
    <mergeCell ref="B133:C133"/>
    <mergeCell ref="B126:G126"/>
    <mergeCell ref="B127:C127"/>
    <mergeCell ref="B128:C128"/>
    <mergeCell ref="B129:C129"/>
    <mergeCell ref="B103:G103"/>
    <mergeCell ref="B105:C105"/>
    <mergeCell ref="B104:C104"/>
    <mergeCell ref="B89:D89"/>
    <mergeCell ref="B90:D90"/>
    <mergeCell ref="B91:D91"/>
    <mergeCell ref="B92:D92"/>
    <mergeCell ref="B28:C28"/>
    <mergeCell ref="B22:G22"/>
    <mergeCell ref="M120:N120"/>
    <mergeCell ref="B144:C145"/>
    <mergeCell ref="B143:G143"/>
    <mergeCell ref="B138:C138"/>
    <mergeCell ref="B29:C29"/>
    <mergeCell ref="B30:C30"/>
    <mergeCell ref="B32:G32"/>
    <mergeCell ref="C33:D33"/>
    <mergeCell ref="C34:D34"/>
    <mergeCell ref="C35:D35"/>
    <mergeCell ref="C36:D36"/>
    <mergeCell ref="C37:D37"/>
    <mergeCell ref="C38:D38"/>
    <mergeCell ref="C39:D39"/>
    <mergeCell ref="G72:G78"/>
    <mergeCell ref="C40:D40"/>
    <mergeCell ref="C58:D58"/>
    <mergeCell ref="C59:D59"/>
    <mergeCell ref="C60:D60"/>
    <mergeCell ref="C51:D51"/>
    <mergeCell ref="C52:D52"/>
    <mergeCell ref="C53:D53"/>
  </mergeCells>
  <pageMargins left="0.25" right="0.25" top="0.75" bottom="0.75" header="0.3" footer="0.3"/>
  <pageSetup paperSize="258"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ITBOY</dc:creator>
  <cp:lastModifiedBy>hp</cp:lastModifiedBy>
  <dcterms:created xsi:type="dcterms:W3CDTF">2018-11-13T20:18:02Z</dcterms:created>
  <dcterms:modified xsi:type="dcterms:W3CDTF">2020-07-29T01:06:57Z</dcterms:modified>
</cp:coreProperties>
</file>